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mc:AlternateContent xmlns:mc="http://schemas.openxmlformats.org/markup-compatibility/2006">
    <mc:Choice Requires="x15">
      <x15ac:absPath xmlns:x15ac="http://schemas.microsoft.com/office/spreadsheetml/2010/11/ac" url="https://nibesustainability.sharepoint.com/sites/Klantdata/Gedeelde documenten/263.02280 - Advies - Actualiseren forfaitaire waarden einde leven dee - NMD/"/>
    </mc:Choice>
  </mc:AlternateContent>
  <xr:revisionPtr revIDLastSave="9" documentId="8_{17E99F25-2B9F-4879-B61A-128FC7301F24}" xr6:coauthVersionLast="47" xr6:coauthVersionMax="47" xr10:uidLastSave="{72C9B8E5-796E-46A2-B9B2-8E5C75170840}"/>
  <bookViews>
    <workbookView xWindow="-110" yWindow="-110" windowWidth="22780" windowHeight="14540" tabRatio="810" firstSheet="1" activeTab="6" xr2:uid="{D856D373-BF3E-4854-9E52-3EDCC5271AAD}"/>
  </bookViews>
  <sheets>
    <sheet name="EOL invulling totaal" sheetId="21" r:id="rId1"/>
    <sheet name="SP0 punt einde afval hergebruik" sheetId="26" r:id="rId2"/>
    <sheet name="SP0 punt einde afval Recycling" sheetId="24" r:id="rId3"/>
    <sheet name="SP 1 Verdeling EOL" sheetId="12" r:id="rId4"/>
    <sheet name="SP 2 EOL efficientie " sheetId="13" r:id="rId5"/>
    <sheet name="SP 3 hergebruik" sheetId="14" r:id="rId6"/>
    <sheet name="SP 4 recycling" sheetId="15" r:id="rId7"/>
    <sheet name="SP 5 AVI" sheetId="16" r:id="rId8"/>
    <sheet name="Dropdowns" sheetId="25" r:id="rId9"/>
  </sheets>
  <definedNames>
    <definedName name="_ftn1" localSheetId="3">'SP 1 Verdeling EOL'!$E$26</definedName>
    <definedName name="_ftn1" localSheetId="4">'SP 2 EOL efficientie '!#REF!</definedName>
    <definedName name="_ftn1" localSheetId="5">'SP 3 hergebruik'!#REF!</definedName>
    <definedName name="_ftn1" localSheetId="6">'SP 4 recycling'!#REF!</definedName>
    <definedName name="_ftn1" localSheetId="7">'SP 5 AVI'!#REF!</definedName>
    <definedName name="_ftnref1" localSheetId="3">'SP 1 Verdeling EOL'!$F$16</definedName>
    <definedName name="_ftnref1" localSheetId="4">'SP 2 EOL efficientie '!#REF!</definedName>
    <definedName name="_ftnref1" localSheetId="5">'SP 3 hergebruik'!#REF!</definedName>
    <definedName name="_ftnref1" localSheetId="6">'SP 4 recycling'!#REF!</definedName>
    <definedName name="_ftnref1" localSheetId="7">'SP 5 AVI'!#REF!</definedName>
    <definedName name="_Toc149053134" localSheetId="5">'SP 3 hergebruik'!$D$22</definedName>
    <definedName name="_Toc149053134" localSheetId="6">'SP 4 recycling'!$D$20</definedName>
    <definedName name="_Toc149053134" localSheetId="7">'SP 5 AVI'!#REF!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3" i="21" l="1"/>
  <c r="F33" i="21"/>
  <c r="H29" i="21"/>
  <c r="H24" i="21"/>
  <c r="H23" i="21"/>
  <c r="H22" i="21"/>
  <c r="H15" i="21"/>
  <c r="H14" i="21"/>
  <c r="H13" i="21"/>
  <c r="H12" i="21"/>
  <c r="H11" i="21"/>
  <c r="H32" i="21"/>
  <c r="H27" i="21"/>
  <c r="H28" i="21"/>
  <c r="F27" i="21"/>
  <c r="F28" i="21"/>
  <c r="F22" i="21"/>
  <c r="F23" i="21"/>
  <c r="F32" i="21"/>
  <c r="F29" i="21"/>
  <c r="F24" i="21"/>
  <c r="F11" i="21"/>
  <c r="F12" i="21"/>
  <c r="F13" i="21"/>
  <c r="F14" i="21"/>
  <c r="H34" i="15"/>
  <c r="H33" i="15"/>
  <c r="H32" i="15"/>
  <c r="H31" i="15"/>
  <c r="H30" i="15"/>
  <c r="F30" i="21" s="1"/>
  <c r="H39" i="14"/>
  <c r="H38" i="14"/>
  <c r="H37" i="14"/>
  <c r="H36" i="14"/>
  <c r="H35" i="14"/>
  <c r="E42" i="14" s="1"/>
  <c r="F25" i="21" s="1"/>
  <c r="E15" i="13"/>
  <c r="E14" i="13"/>
  <c r="E13" i="13"/>
  <c r="E12" i="13"/>
  <c r="E11" i="13"/>
  <c r="E31" i="13" s="1"/>
  <c r="F15" i="21" s="1"/>
  <c r="F58" i="12"/>
  <c r="E34" i="13" l="1"/>
  <c r="F19" i="21" s="1"/>
  <c r="E35" i="13"/>
  <c r="F20" i="21" s="1"/>
  <c r="E33" i="13"/>
  <c r="F18" i="21" s="1"/>
  <c r="E16" i="13"/>
  <c r="E32" i="13"/>
  <c r="F17" i="21" s="1"/>
  <c r="E36" i="1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tc={1C1EB75D-D9F4-4B8D-99F9-2E9EDAAB8C29}</author>
  </authors>
  <commentList>
    <comment ref="C27" authorId="0" shapeId="0" xr:uid="{1C1EB75D-D9F4-4B8D-99F9-2E9EDAAB8C29}">
      <text>
        <t>[Opmerkingenthread]
U kunt deze opmerkingenthread lezen in uw versie van Excel. Eventuele wijzigingen aan de thread gaan echter verloren als het bestand wordt geopend in een nieuwere versie van Excel. Meer informatie: https://go.microsoft.com/fwlink/?linkid=870924
Opmerking:
    @scholtes hier ontbreekt twee keer het woord op volgens mij: er zijn op nationaal en/of op Euorpees...</t>
      </text>
    </comment>
  </commentList>
</comments>
</file>

<file path=xl/sharedStrings.xml><?xml version="1.0" encoding="utf-8"?>
<sst xmlns="http://schemas.openxmlformats.org/spreadsheetml/2006/main" count="578" uniqueCount="296">
  <si>
    <t>EOL samenvatting per stroom</t>
  </si>
  <si>
    <t>Omschrijving van de benodigde gegevens voor fortaire EOL scenario's</t>
  </si>
  <si>
    <t>Gele velden moeten door de invuller per EOL worden ingevuld, de donker gele velden linken naar de achterliggende onderbouwingsbladen</t>
  </si>
  <si>
    <t>Omschrijving</t>
  </si>
  <si>
    <t>waarde</t>
  </si>
  <si>
    <t>Eenheid</t>
  </si>
  <si>
    <t>Onderbouwing</t>
  </si>
  <si>
    <t>Algemene input</t>
  </si>
  <si>
    <t>nr einde afval stroom</t>
  </si>
  <si>
    <t>nvt</t>
  </si>
  <si>
    <t>stroom omschrijving</t>
  </si>
  <si>
    <t>specificatie omschrijving</t>
  </si>
  <si>
    <t>Locatie/Toepassingsgebied</t>
  </si>
  <si>
    <t>Alleen invullen als het onderscheidend is voor het EOL scenario.</t>
  </si>
  <si>
    <t xml:space="preserve">Bevestigingen </t>
  </si>
  <si>
    <t xml:space="preserve">Bouw- en milieutechnische  kwaliteit </t>
  </si>
  <si>
    <t>% verlies tijdens gebruiksfase</t>
  </si>
  <si>
    <t>percentage</t>
  </si>
  <si>
    <t xml:space="preserve">Zie excel sheet link, tabblad SP1 </t>
  </si>
  <si>
    <t>% wat blijft zitten zitten</t>
  </si>
  <si>
    <t>Netto Verdeling EOL</t>
  </si>
  <si>
    <t>% hergebruik</t>
  </si>
  <si>
    <t>zie excel SP en SP 2</t>
  </si>
  <si>
    <t>Zie excel sheet link, tabblad SP1 en SP 2</t>
  </si>
  <si>
    <t>% recycling</t>
  </si>
  <si>
    <t>% verbranding (AVI)</t>
  </si>
  <si>
    <t>% stort</t>
  </si>
  <si>
    <t>Hergebruik</t>
  </si>
  <si>
    <t>Proces hergebruik in C3 (voor Punt einde afval)</t>
  </si>
  <si>
    <t>Ecoinvent/NMD profiel</t>
  </si>
  <si>
    <t>Zie excel sheet link, tabblad SP3</t>
  </si>
  <si>
    <t>Proces hergebruik in D (na Punt einde afval)</t>
  </si>
  <si>
    <t>Uitgespaard product</t>
  </si>
  <si>
    <t>Kwaliteitsfactor hergebruik</t>
  </si>
  <si>
    <t xml:space="preserve">
</t>
  </si>
  <si>
    <t>Recyclycing</t>
  </si>
  <si>
    <t>Proces recycling in C3 (voor Punt einde afval)</t>
  </si>
  <si>
    <t>Zie excel sheet link, tabblad SP4</t>
  </si>
  <si>
    <t>Proces recycling in D (na Punt einde afval)</t>
  </si>
  <si>
    <t xml:space="preserve">Grondstofequivalent uitgespaard </t>
  </si>
  <si>
    <t>Kwaliteitsfactor gronfstof equivalent</t>
  </si>
  <si>
    <t>Verbranding</t>
  </si>
  <si>
    <t>Energie Inhoud in MJ</t>
  </si>
  <si>
    <t>MJ per kg</t>
  </si>
  <si>
    <t>Zie excel sheet link, tabblad SP5</t>
  </si>
  <si>
    <t>Profiel voor verbranding</t>
  </si>
  <si>
    <t>Is het een profiel fossiel of hernieuwbaar</t>
  </si>
  <si>
    <t>fossiel</t>
  </si>
  <si>
    <t>dropdown hernieuwbaar (o.a. biobased) of fossiel (niet hernieuwbaar)</t>
  </si>
  <si>
    <t>Stort</t>
  </si>
  <si>
    <t xml:space="preserve">Stort profiel </t>
  </si>
  <si>
    <t>onderbouwing van het stort profiel</t>
  </si>
  <si>
    <t>Invulsheet Stappenplan Bepaling Punt Einde Afval</t>
  </si>
  <si>
    <t>Doel van het stappenplan is om het punt einde afval te bepalen. Door het volgen van de stappen hieronder zou het punt einde afval in de laatste stap beschreven kunnen worden.</t>
  </si>
  <si>
    <t>Verwerking:</t>
  </si>
  <si>
    <t>Stap 1:</t>
  </si>
  <si>
    <t>Hoe is de stroom ontstaan?</t>
  </si>
  <si>
    <t>Bij voortgezet gebruik</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</si>
  <si>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</si>
  <si>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</si>
  <si>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</si>
  <si>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</si>
  <si>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</si>
  <si>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</si>
  <si>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</si>
  <si>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</si>
  <si>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</si>
  <si>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</si>
  <si>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Er zijn  nationaal en/of Europees niveau WEL criteria voor het einde afvalpunt uitgewerkt.</t>
  </si>
  <si>
    <t>Ga naar stap 5 en onderbouw het punt einde afval.</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</si>
  <si>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</si>
  <si>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</si>
  <si>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</si>
  <si>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</si>
  <si>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</si>
  <si>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</si>
  <si>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</si>
  <si>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</si>
  <si>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</si>
  <si>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 xml:space="preserve">Opmerking </t>
  </si>
  <si>
    <t>Maak een keuze</t>
  </si>
  <si>
    <t>indien van toepassing</t>
  </si>
  <si>
    <t>POP's ≥ risicogrenzen opgenomen in Annex IV POP verordening?</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</si>
  <si>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</si>
  <si>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</si>
  <si>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</si>
  <si>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</si>
  <si>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</si>
  <si>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</si>
  <si>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</si>
  <si>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</si>
  <si>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 xml:space="preserve"> </t>
  </si>
  <si>
    <t>Recycling</t>
  </si>
  <si>
    <t>Invulsheet  Verwerkingsscenario’s einde leven</t>
  </si>
  <si>
    <t>Voorbeeld</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</si>
  <si>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</si>
  <si>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</si>
  <si>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</si>
  <si>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</si>
  <si>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</si>
  <si>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</si>
  <si>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</si>
  <si>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</si>
  <si>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</si>
  <si>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</si>
  <si>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</si>
  <si>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</si>
  <si>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</si>
  <si>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</si>
  <si>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</si>
  <si>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</si>
  <si>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</si>
  <si>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</si>
  <si>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</si>
  <si>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</si>
  <si>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</si>
  <si>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stort</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</si>
  <si>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</si>
  <si>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</si>
  <si>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</si>
  <si>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</si>
  <si>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</si>
  <si>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</si>
  <si>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</si>
  <si>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</si>
  <si>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</si>
  <si>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</si>
  <si>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</si>
  <si>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</si>
  <si>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</si>
  <si>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</si>
  <si>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</si>
  <si>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</si>
  <si>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</si>
  <si>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
  </si>
  <si>
    <t>Onderstaande tabel ingevuld met daarin de verdeling van de verschillende einde levensscenario's incl. de gehanteerde bronnen</t>
  </si>
  <si>
    <t>%</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</si>
  <si>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</si>
  <si>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</si>
  <si>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</si>
  <si>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</si>
  <si>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</si>
  <si>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</si>
  <si>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Vul in onderstaand schema de efficientieverliezen (gele cellen) in, indien er afgeweken wordt van de forfaitaire waardes. </t>
  </si>
  <si>
    <t xml:space="preserve">Stap 1: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</si>
  <si>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</si>
  <si>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</si>
  <si>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</si>
  <si>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</si>
  <si>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</si>
  <si>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</si>
  <si>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</si>
  <si>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</si>
  <si>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</si>
  <si>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</si>
  <si>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Totaal</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</si>
  <si>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</si>
  <si>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LET OP! In sommige bron data zit al een efficientie verlies opgenomen.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</si>
  <si>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</si>
  <si>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</si>
  <si>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</si>
  <si>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</si>
  <si>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</si>
  <si>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Forfaitaire 5%</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</si>
  <si>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</si>
  <si>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</si>
  <si>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</si>
  <si>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</si>
  <si>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</si>
  <si>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</si>
  <si>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</si>
  <si>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</si>
  <si>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</si>
  <si>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</si>
  <si>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Dit is al opgenomen in het Ecoinvent-profiel voor verbranding en is daarom hier op 0% gezet. In specifieke gevallen kan hiervan worden afgeweken door de waarde handmatig aan te passen.</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</si>
  <si>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</si>
  <si>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</si>
  <si>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</si>
  <si>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</si>
  <si>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</si>
  <si>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</si>
  <si>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</si>
  <si>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</si>
  <si>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</si>
  <si>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</si>
  <si>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</si>
  <si>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</si>
  <si>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</si>
  <si>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</si>
  <si>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</si>
  <si>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</si>
  <si>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Stap 0:</t>
  </si>
  <si>
    <t>Bepaal welk processen voor hergebruik er nodig zijn</t>
  </si>
  <si>
    <t>Ecoinvent/proceskaarten</t>
  </si>
  <si>
    <r>
      <t xml:space="preserve">Welke processtappen in C3 </t>
    </r>
    <r>
      <rPr>
        <b/>
        <sz val="8"/>
        <color theme="1"/>
        <rFont val="Arial"/>
        <family val="2"/>
      </rPr>
      <t>voor punt einde afval</t>
    </r>
    <r>
      <rPr>
        <sz val="8"/>
        <color theme="1"/>
        <rFont val="Arial"/>
        <family val="2"/>
      </rPr>
      <t xml:space="preserve"> zijn er nodig om het product her te gebruiken</t>
    </r>
  </si>
  <si>
    <r>
      <t xml:space="preserve">Welke processtappen in D </t>
    </r>
    <r>
      <rPr>
        <b/>
        <sz val="8"/>
        <color theme="1"/>
        <rFont val="Arial"/>
        <family val="2"/>
      </rPr>
      <t>na punt einde afval</t>
    </r>
    <r>
      <rPr>
        <sz val="8"/>
        <color theme="1"/>
        <rFont val="Arial"/>
        <family val="2"/>
      </rPr>
      <t xml:space="preserve">, zijn er nodig om het product her te gebruiken (Dit betreft al de processtappen die na punt einde afval (van de vorige levenscyclus) nodig zijn om een gelijkwaardig grondstofequivalent te 
bereiken. </t>
    </r>
  </si>
  <si>
    <t>Bepalen welk product wordt uitgespaard bij hergebruik</t>
  </si>
  <si>
    <t>Bepaal de grondstofequivalenten aan de hand van de volgende voorkeursvolgorde.</t>
  </si>
  <si>
    <t>Substap 1.1.</t>
  </si>
  <si>
    <t>Technische eigenschappen: Controleer of het uitgespaarde product chemisch en/of technisch gelijkwaardig is aan het primaire equivalent. Indien dit aantoonbaar het geval is, dan is dit het uitgespaarde product (equivalent)</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</si>
  <si>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</si>
  <si>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</si>
  <si>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</si>
  <si>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 xml:space="preserve">Bepaal hoe het product zich technisch verhoudt tot het primaire product dat het vervangt. Gebruik hiervoor de kwaliteitsfactor zoals hieronder bepaald. </t>
  </si>
  <si>
    <t>Resultaat 1a</t>
  </si>
  <si>
    <t>Uitgespaarde product</t>
  </si>
  <si>
    <t>Met welke substap bepaald</t>
  </si>
  <si>
    <t xml:space="preserve">Bepaal welke processtappen er nodig zijn om vanaf het "punt einde afval" het product op te werken zijn </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</si>
  <si>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</si>
  <si>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</si>
  <si>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</si>
  <si>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</si>
  <si>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</si>
  <si>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</si>
  <si>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</si>
  <si>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</si>
  <si>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</si>
  <si>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</si>
  <si>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</si>
  <si>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</si>
  <si>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</si>
  <si>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Resultaat</t>
  </si>
  <si>
    <t>Vul hieronder de gele velden. Daarmee wordt de kwaliteitsfactor automatisch berekend, zie hieronder.</t>
  </si>
  <si>
    <t>Essentiïe kenmerken</t>
  </si>
  <si>
    <t>Kwaliteit 1 cycli</t>
  </si>
  <si>
    <t>Technische kwaliteit 2 cycli</t>
  </si>
  <si>
    <t>Onderbouwing incl.  bron vermelding</t>
  </si>
  <si>
    <t>kwaliteitsfactor</t>
  </si>
  <si>
    <t>Kwaliteitsfactor</t>
  </si>
  <si>
    <t>Invulsheet recycling</t>
  </si>
  <si>
    <t>Bepaal welk processen voor recycling er nodig zijn</t>
  </si>
  <si>
    <r>
      <t xml:space="preserve">Welke processtappen in C3 </t>
    </r>
    <r>
      <rPr>
        <b/>
        <sz val="8"/>
        <color theme="1"/>
        <rFont val="Arial"/>
        <family val="2"/>
      </rPr>
      <t>voor punt einde afval</t>
    </r>
    <r>
      <rPr>
        <sz val="8"/>
        <color theme="1"/>
        <rFont val="Arial"/>
        <family val="2"/>
      </rPr>
      <t xml:space="preserve"> zijn er nodig voor recycling</t>
    </r>
  </si>
  <si>
    <r>
      <t xml:space="preserve">Welke processtappen in D </t>
    </r>
    <r>
      <rPr>
        <b/>
        <sz val="8"/>
        <color theme="1"/>
        <rFont val="Arial"/>
        <family val="2"/>
      </rPr>
      <t>na punt einde afval</t>
    </r>
    <r>
      <rPr>
        <sz val="8"/>
        <color theme="1"/>
        <rFont val="Arial"/>
        <family val="2"/>
      </rPr>
      <t xml:space="preserve">, zijn er nodig om het product te recyclen (Dit betreft al de processtappen die na punt einde afval (van de vorige levenscyclus) nodig zijn om een gelijkwaardig grondstofequivalent te 
bereiken. </t>
    </r>
  </si>
  <si>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</si>
  <si>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</si>
  <si>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</si>
  <si>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</si>
  <si>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</si>
  <si>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</si>
  <si>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Ecoinvent proceskaart grondstof equivalent</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</si>
  <si>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</si>
  <si>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</si>
  <si>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</si>
  <si>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</si>
  <si>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</si>
  <si>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</si>
  <si>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</si>
  <si>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</si>
  <si>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</si>
  <si>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</si>
  <si>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</si>
  <si>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</si>
  <si>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</si>
  <si>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</si>
  <si>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</si>
  <si>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</si>
  <si>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Omschrijving verbrandingsprofiel</t>
  </si>
  <si>
    <t>Aangehouden NMD basisprofiel/ecoinvent profiel</t>
  </si>
  <si>
    <t>onderbouwing</t>
  </si>
  <si>
    <t>Lijsten</t>
  </si>
  <si>
    <t>Bevat alle keuzelijsten van het stappenplan</t>
  </si>
  <si>
    <t>hernieuwbaar</t>
  </si>
  <si>
    <t xml:space="preserve">Waar </t>
  </si>
  <si>
    <t>SP0 punt einde afval</t>
  </si>
  <si>
    <t>Lijst Stap 1</t>
  </si>
  <si>
    <t>Zie B6.2.1 LAP</t>
  </si>
  <si>
    <t>Als bijproduct in productiefase</t>
  </si>
  <si>
    <t>Zie B6.2.2 LAP</t>
  </si>
  <si>
    <t>Bij materialen met een afvalstatus</t>
  </si>
  <si>
    <t>Zie B6.2.3 LAP</t>
  </si>
  <si>
    <t>Lijst Stap 2</t>
  </si>
  <si>
    <t>ja</t>
  </si>
  <si>
    <t>nee</t>
  </si>
  <si>
    <t>Lijst Stap 3</t>
  </si>
  <si>
    <r>
      <t xml:space="preserve">Er zijn  nationaal en/of Europees niveau </t>
    </r>
    <r>
      <rPr>
        <b/>
        <sz val="8"/>
        <color theme="1"/>
        <rFont val="Arial"/>
        <family val="2"/>
      </rPr>
      <t>WEL</t>
    </r>
    <r>
      <rPr>
        <sz val="8"/>
        <color theme="1"/>
        <rFont val="Arial"/>
        <family val="2"/>
      </rPr>
      <t xml:space="preserve"> criteria voor het einde afvalpunt uitgewerkt.</t>
    </r>
  </si>
  <si>
    <r>
      <t xml:space="preserve">Er zijn nationaal en/of Europees niveau </t>
    </r>
    <r>
      <rPr>
        <b/>
        <sz val="8"/>
        <color theme="1"/>
        <rFont val="Arial"/>
        <family val="2"/>
      </rPr>
      <t>GEEN</t>
    </r>
    <r>
      <rPr>
        <sz val="8"/>
        <color theme="1"/>
        <rFont val="Arial"/>
        <family val="2"/>
      </rPr>
      <t xml:space="preserve"> criteria voor het einde afvalpunt uitgewerkt.</t>
    </r>
  </si>
  <si>
    <t>Vervolg hieronder het stappenplan.</t>
  </si>
  <si>
    <t>Lijst stap 4</t>
  </si>
  <si>
    <t>n.v.t.</t>
  </si>
  <si>
    <t>Lijst stap 4 / 2</t>
  </si>
  <si>
    <t>Voldoet</t>
  </si>
  <si>
    <t>Voldoet niet</t>
  </si>
  <si>
    <t xml:space="preserve"> ' 0270-reC&amp;Breken, per kg steenachtig (o.b.v. SBK Breken steenachtig MRPI)</t>
  </si>
  <si>
    <t>geen</t>
  </si>
  <si>
    <t>'Grind 4-32, in en nabij Nederland, geproduceerd door Cascade-leden, A1-A3, cat. 2, (07-2028)</t>
  </si>
  <si>
    <t>ja, na breken en fractioneren en wanneer betonganulaat voldoet aan de BRL 2506 is dit toepasbaar in beton, wegenbouw, grondbouw en werken.</t>
  </si>
  <si>
    <t>Recycling granulaten uit steenachtig afvalstromen: Regeling No. IENM/BSK-2015/18222 van 5 Februari 2015</t>
  </si>
  <si>
    <t>technische prestatie en prijs gelijk aan primaire toeslagmaterialen</t>
  </si>
  <si>
    <t xml:space="preserve"> 'in zowel de EN 16575, als ook de NL PCR beton is het EOL beschreven als alles dat nodig om te voldoen aan  IENM/BSK-2015/18222.
Het einde afvalpunt moet gelijk zijn voor zowel de latere toepassing in nieuw beton als voor een funderingslaag onder de weg. Voor beide stromen geldt dat het beton hiervoor gebroken moet worden en vervolgens moet worden verwerkt tot granulaat. Het punt 'einde afval' ligt bij het punt: gebroken betongranulaat, opgeslagen in depot, gereed voor levering.</t>
  </si>
  <si>
    <t>GWW</t>
  </si>
  <si>
    <t>ja, er is voldoende markt voor secundair steenslag.</t>
  </si>
  <si>
    <t>procesgangen lijken enigzinds op dat van betonpuin (zeven, sorteren, wassen), maar breken als stap is niet nodig.</t>
  </si>
  <si>
    <t>terug toepassing als ballast grind is mogelijk. Equivalent gelijk aan beton.</t>
  </si>
  <si>
    <t xml:space="preserve"> steenachtig materiaal, natuursteen, breuksteen</t>
  </si>
  <si>
    <t>steenachtig, overig</t>
  </si>
  <si>
    <t xml:space="preserve">ja, doorgaans grind vervanging als toeslagmateriaal in beton of als funderingsmateriaal.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</si>
</sst>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8"/>
      <color theme="1"/>
      <name val="Arial"/>
      <family val="2"/>
    </font>
    <font>
      <sz val="11"/>
      <color theme="1"/>
      <name val="Calibri"/>
      <family val="2"/>
      <scheme val="minor"/>
    </font>
    <font>
      <sz val="11"/>
      <color theme="1"/>
      <name val="Calibri"/>
      <family val="2"/>
      <scheme val="minor"/>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sz val="8"/>
      <color rgb="FF0070C0"/>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s>
  <fills count="30">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s>
  <borders count="30">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
      <left style="hair">
        <color theme="2"/>
      </left>
      <right/>
      <top/>
      <bottom/>
      <diagonal/>
    </border>
  </borders>
  <cellStyleXfs count="66">
    <xf numFmtId="0" fontId="0" fillId="0" borderId="0"/>
    <xf numFmtId="0" fontId="3" fillId="0" borderId="1" applyNumberFormat="0" applyAlignment="0"/>
    <xf numFmtId="0" fontId="13" fillId="14" borderId="0" applyNumberFormat="0"/>
    <xf numFmtId="0" fontId="23" fillId="0" borderId="3" applyNumberFormat="0"/>
    <xf numFmtId="0" fontId="24" fillId="0" borderId="4" applyNumberFormat="0"/>
    <xf numFmtId="0" fontId="20" fillId="0" borderId="0" applyNumberFormat="0" applyAlignment="0"/>
    <xf numFmtId="0" fontId="5" fillId="2" borderId="0" applyNumberFormat="0" applyBorder="0" applyAlignment="0"/>
    <xf numFmtId="0" fontId="8" fillId="4" borderId="0" applyNumberFormat="0" applyBorder="0" applyAlignment="0"/>
    <xf numFmtId="0" fontId="9" fillId="3" borderId="0" applyNumberFormat="0" applyBorder="0" applyAlignment="0" applyProtection="0"/>
    <xf numFmtId="0" fontId="19" fillId="0" borderId="6" applyNumberFormat="0"/>
    <xf numFmtId="0" fontId="23" fillId="0" borderId="7"/>
    <xf numFmtId="0" fontId="13" fillId="20" borderId="0"/>
    <xf numFmtId="0" fontId="3" fillId="16" borderId="1" applyNumberFormat="0" applyAlignment="0">
      <protection locked="0"/>
    </xf>
    <xf numFmtId="0" fontId="8" fillId="4" borderId="0" applyNumberFormat="0" applyBorder="0" applyAlignment="0"/>
    <xf numFmtId="0" fontId="3" fillId="17" borderId="1" applyAlignment="0">
      <protection locked="0"/>
    </xf>
    <xf numFmtId="0" fontId="3" fillId="7" borderId="1" applyAlignment="0"/>
    <xf numFmtId="0" fontId="3" fillId="23" borderId="1" applyNumberFormat="0" applyAlignment="0"/>
    <xf numFmtId="0" fontId="3" fillId="21" borderId="1" applyNumberFormat="0" applyAlignment="0"/>
    <xf numFmtId="0" fontId="3" fillId="22" borderId="1" applyAlignment="0"/>
    <xf numFmtId="0" fontId="3" fillId="25" borderId="1" applyNumberFormat="0" applyAlignment="0"/>
    <xf numFmtId="0" fontId="3" fillId="24" borderId="1" applyNumberFormat="0" applyAlignment="0"/>
    <xf numFmtId="0" fontId="10" fillId="0" borderId="0" applyNumberFormat="0" applyBorder="0" applyAlignment="0"/>
    <xf numFmtId="0" fontId="21" fillId="0" borderId="0" applyNumberFormat="0" applyFill="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6" borderId="0" applyBorder="0" applyAlignment="0" applyProtection="0"/>
    <xf numFmtId="0" fontId="7" fillId="9" borderId="0" applyBorder="0" applyAlignment="0" applyProtection="0"/>
    <xf numFmtId="0" fontId="16" fillId="0" borderId="0" applyBorder="0" applyAlignment="0"/>
    <xf numFmtId="0" fontId="17" fillId="0" borderId="0" applyBorder="0">
      <alignment horizontal="right"/>
    </xf>
    <xf numFmtId="0" fontId="15" fillId="0" borderId="0" applyBorder="0" applyAlignment="0"/>
    <xf numFmtId="0" fontId="11" fillId="6" borderId="0" applyAlignment="0"/>
    <xf numFmtId="0" fontId="10" fillId="16" borderId="2" applyNumberFormat="0" applyAlignment="0">
      <protection locked="0"/>
    </xf>
    <xf numFmtId="0" fontId="10" fillId="23" borderId="1" applyNumberFormat="0" applyAlignment="0"/>
    <xf numFmtId="0" fontId="10" fillId="23" borderId="2" applyNumberFormat="0" applyAlignment="0"/>
    <xf numFmtId="0" fontId="10" fillId="15" borderId="1" applyNumberFormat="0" applyAlignment="0"/>
    <xf numFmtId="0" fontId="15" fillId="0" borderId="0" applyNumberFormat="0" applyAlignment="0"/>
    <xf numFmtId="0" fontId="8" fillId="4" borderId="0" applyNumberFormat="0" applyBorder="0" applyAlignment="0"/>
    <xf numFmtId="0" fontId="6" fillId="5" borderId="0" applyNumberFormat="0" applyFill="0" applyBorder="0" applyAlignment="0"/>
    <xf numFmtId="0" fontId="6" fillId="0" borderId="0" applyNumberFormat="0" applyFill="0" applyBorder="0" applyAlignment="0"/>
    <xf numFmtId="0" fontId="3" fillId="0" borderId="1" applyAlignment="0"/>
    <xf numFmtId="0" fontId="4" fillId="0" borderId="1" applyAlignment="0"/>
    <xf numFmtId="0" fontId="4" fillId="0" borderId="5" applyAlignment="0"/>
    <xf numFmtId="0" fontId="3" fillId="15" borderId="1" applyNumberFormat="0" applyAlignment="0">
      <protection locked="0"/>
    </xf>
    <xf numFmtId="0" fontId="12" fillId="0" borderId="0" applyNumberFormat="0" applyFill="0" applyBorder="0" applyAlignment="0"/>
    <xf numFmtId="0" fontId="22" fillId="0" borderId="0" applyNumberFormat="0" applyFill="0" applyBorder="0" applyAlignment="0"/>
    <xf numFmtId="0" fontId="7" fillId="8" borderId="0" applyBorder="0" applyAlignment="0" applyProtection="0"/>
    <xf numFmtId="0" fontId="24" fillId="0" borderId="8"/>
    <xf numFmtId="0" fontId="3" fillId="18" borderId="1" applyAlignment="0">
      <protection locked="0"/>
    </xf>
    <xf numFmtId="0" fontId="3" fillId="19" borderId="1" applyAlignment="0"/>
    <xf numFmtId="0" fontId="25" fillId="0" borderId="4" applyAlignment="0"/>
    <xf numFmtId="0" fontId="18" fillId="0" borderId="6" applyAlignment="0"/>
    <xf numFmtId="0" fontId="3" fillId="7" borderId="0"/>
    <xf numFmtId="9" fontId="3" fillId="0" borderId="0" applyFont="0" applyFill="0" applyBorder="0" applyAlignment="0" applyProtection="0"/>
    <xf numFmtId="0" fontId="27" fillId="0" borderId="13"/>
    <xf numFmtId="0" fontId="6" fillId="0" borderId="0" applyNumberFormat="0" applyFill="0" applyBorder="0" applyAlignment="0"/>
    <xf numFmtId="0" fontId="28" fillId="0" borderId="13"/>
    <xf numFmtId="0" fontId="3" fillId="28" borderId="1" applyNumberFormat="0" applyAlignment="0">
      <protection locked="0"/>
    </xf>
    <xf numFmtId="0" fontId="32" fillId="0" borderId="14" applyNumberFormat="0"/>
    <xf numFmtId="0" fontId="4" fillId="0" borderId="15" applyAlignment="0"/>
    <xf numFmtId="0" fontId="32" fillId="0" borderId="0" applyNumberFormat="0" applyAlignment="0"/>
    <xf numFmtId="0" fontId="11" fillId="29" borderId="0" applyAlignment="0"/>
    <xf numFmtId="0" fontId="32" fillId="0" borderId="14"/>
    <xf numFmtId="0" fontId="2" fillId="0" borderId="0"/>
    <xf numFmtId="0" fontId="1" fillId="0" borderId="0"/>
  </cellStyleXfs>
  <cellXfs count="104">
    <xf numFmtId="0" fontId="0" fillId="0" borderId="0" xfId="0"/>
    <xf numFmtId="0" fontId="13" fillId="20" borderId="0" xfId="11"/>
    <xf numFmtId="0" fontId="3" fillId="16" borderId="1" xfId="12">
      <protection locked="0"/>
    </xf>
    <xf numFmtId="0" fontId="3" fillId="0" borderId="1" xfId="41"/>
    <xf numFmtId="0" fontId="4" fillId="0" borderId="1" xfId="42"/>
    <xf numFmtId="0" fontId="4" fillId="0" borderId="5" xfId="43"/>
    <xf numFmtId="0" fontId="12" fillId="0" borderId="0" xfId="45"/>
    <xf numFmtId="0" fontId="3" fillId="7" borderId="0" xfId="53"/>
    <xf numFmtId="0" fontId="4" fillId="0" borderId="0" xfId="0" applyFont="1"/>
    <xf numFmtId="0" fontId="26" fillId="0" borderId="1" xfId="41" applyFont="1"/>
    <xf numFmtId="0" fontId="27" fillId="0" borderId="13" xfId="55"/>
    <xf numFmtId="0" fontId="6" fillId="0" borderId="0" xfId="56"/>
    <xf numFmtId="0" fontId="28" fillId="0" borderId="13" xfId="57"/>
    <xf numFmtId="0" fontId="19" fillId="0" borderId="0" xfId="0" applyFont="1"/>
    <xf numFmtId="0" fontId="29" fillId="26" borderId="9" xfId="0" applyFont="1" applyFill="1" applyBorder="1"/>
    <xf numFmtId="0" fontId="30" fillId="0" borderId="0" xfId="0" applyFont="1"/>
    <xf numFmtId="0" fontId="12" fillId="0" borderId="0" xfId="45" applyAlignment="1">
      <alignment horizontal="right"/>
    </xf>
    <xf numFmtId="0" fontId="31" fillId="0" borderId="0" xfId="0" applyFont="1"/>
    <xf numFmtId="0" fontId="19" fillId="0" borderId="0" xfId="0" applyFont="1" applyAlignment="1">
      <alignment horizontal="left" vertical="top"/>
    </xf>
    <xf numFmtId="0" fontId="27" fillId="15" borderId="13" xfId="55" applyFill="1"/>
    <xf numFmtId="0" fontId="27" fillId="27" borderId="13" xfId="55" applyFill="1"/>
    <xf numFmtId="0" fontId="0" fillId="15" borderId="0" xfId="0" applyFill="1"/>
    <xf numFmtId="0" fontId="0" fillId="27" borderId="0" xfId="0" applyFill="1"/>
    <xf numFmtId="0" fontId="3" fillId="28" borderId="1" xfId="58" applyAlignment="1">
      <alignment wrapText="1"/>
      <protection locked="0"/>
    </xf>
    <xf numFmtId="0" fontId="32" fillId="0" borderId="14" xfId="59"/>
    <xf numFmtId="0" fontId="32" fillId="15" borderId="14" xfId="59" applyFill="1"/>
    <xf numFmtId="0" fontId="32" fillId="27" borderId="14" xfId="59" applyFill="1"/>
    <xf numFmtId="0" fontId="33" fillId="0" borderId="0" xfId="0" applyFont="1"/>
    <xf numFmtId="0" fontId="4" fillId="0" borderId="15" xfId="60"/>
    <xf numFmtId="0" fontId="6" fillId="0" borderId="16" xfId="56" applyBorder="1" applyAlignment="1">
      <alignment wrapText="1"/>
    </xf>
    <xf numFmtId="0" fontId="6" fillId="0" borderId="17" xfId="56" applyBorder="1" applyAlignment="1">
      <alignment wrapText="1"/>
    </xf>
    <xf numFmtId="0" fontId="6" fillId="0" borderId="18" xfId="56" applyBorder="1" applyAlignment="1">
      <alignment wrapText="1"/>
    </xf>
    <xf numFmtId="0" fontId="6" fillId="0" borderId="19" xfId="56" applyBorder="1" applyAlignment="1">
      <alignment wrapText="1"/>
    </xf>
    <xf numFmtId="0" fontId="6" fillId="0" borderId="20" xfId="56" applyBorder="1" applyAlignment="1">
      <alignment wrapText="1"/>
    </xf>
    <xf numFmtId="0" fontId="6" fillId="0" borderId="21" xfId="56" applyBorder="1" applyAlignment="1">
      <alignment wrapText="1"/>
    </xf>
    <xf numFmtId="0" fontId="6" fillId="0" borderId="22" xfId="56" applyBorder="1" applyAlignment="1">
      <alignment wrapText="1"/>
    </xf>
    <xf numFmtId="0" fontId="6" fillId="0" borderId="23" xfId="56" applyBorder="1" applyAlignment="1">
      <alignment wrapText="1"/>
    </xf>
    <xf numFmtId="0" fontId="6" fillId="0" borderId="24" xfId="56" applyBorder="1" applyAlignment="1">
      <alignment wrapText="1"/>
    </xf>
    <xf numFmtId="0" fontId="34" fillId="0" borderId="0" xfId="0" applyFont="1" applyAlignment="1">
      <alignment vertical="center" wrapText="1"/>
    </xf>
    <xf numFmtId="0" fontId="32" fillId="0" borderId="0" xfId="61"/>
    <xf numFmtId="9" fontId="3" fillId="28" borderId="1" xfId="54" applyFill="1" applyBorder="1" applyAlignment="1" applyProtection="1">
      <alignment wrapText="1"/>
      <protection locked="0"/>
    </xf>
    <xf numFmtId="0" fontId="11" fillId="29" borderId="0" xfId="62" applyAlignment="1">
      <alignment wrapText="1"/>
    </xf>
    <xf numFmtId="9" fontId="11"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32" fillId="0" borderId="14" xfId="63"/>
    <xf numFmtId="0" fontId="35" fillId="0" borderId="14" xfId="63" applyFont="1"/>
    <xf numFmtId="0" fontId="4" fillId="0" borderId="25" xfId="60" applyBorder="1" applyAlignment="1"/>
    <xf numFmtId="9" fontId="11" fillId="29" borderId="0" xfId="54" applyFont="1" applyFill="1" applyAlignment="1">
      <alignment vertical="center"/>
    </xf>
    <xf numFmtId="0" fontId="3" fillId="0" borderId="1" xfId="41" applyAlignment="1">
      <alignment horizontal="left"/>
    </xf>
    <xf numFmtId="0" fontId="3" fillId="0" borderId="1" xfId="41" applyAlignment="1">
      <alignment wrapText="1"/>
    </xf>
    <xf numFmtId="9" fontId="4" fillId="0" borderId="1" xfId="54" applyFont="1" applyBorder="1" applyAlignment="1">
      <alignment vertical="center"/>
    </xf>
    <xf numFmtId="9" fontId="3" fillId="28" borderId="1" xfId="58" applyNumberFormat="1" applyAlignment="1">
      <alignment vertical="center"/>
      <protection locked="0"/>
    </xf>
    <xf numFmtId="0" fontId="0" fillId="0" borderId="1" xfId="41" quotePrefix="1" applyFont="1" applyAlignment="1">
      <alignment wrapText="1"/>
    </xf>
    <xf numFmtId="0" fontId="3" fillId="0" borderId="1" xfId="41" quotePrefix="1" applyAlignment="1">
      <alignment wrapText="1"/>
    </xf>
    <xf numFmtId="0" fontId="4"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7" fillId="0" borderId="0" xfId="0" applyFont="1" applyAlignment="1">
      <alignment vertical="center"/>
    </xf>
    <xf numFmtId="0" fontId="12" fillId="0" borderId="0" xfId="45" applyAlignment="1">
      <alignment vertical="center"/>
    </xf>
    <xf numFmtId="0" fontId="4" fillId="15" borderId="0" xfId="0" applyFont="1" applyFill="1" applyAlignment="1">
      <alignment vertical="top"/>
    </xf>
    <xf numFmtId="0" fontId="4" fillId="15" borderId="15" xfId="60" applyFill="1"/>
    <xf numFmtId="9" fontId="11" fillId="15" borderId="0" xfId="54" applyFont="1" applyFill="1" applyAlignment="1">
      <alignment wrapText="1"/>
    </xf>
    <xf numFmtId="0" fontId="33" fillId="0" borderId="0" xfId="0" applyFont="1" applyAlignment="1">
      <alignment horizontal="left" vertical="top" wrapText="1"/>
    </xf>
    <xf numFmtId="9" fontId="3" fillId="0" borderId="1" xfId="12" applyNumberFormat="1" applyFill="1">
      <protection locked="0"/>
    </xf>
    <xf numFmtId="0" fontId="3" fillId="18" borderId="1" xfId="49">
      <protection locked="0"/>
    </xf>
    <xf numFmtId="0" fontId="0" fillId="0" borderId="0" xfId="0" applyAlignment="1">
      <alignment wrapText="1"/>
    </xf>
    <xf numFmtId="9" fontId="3" fillId="18" borderId="1" xfId="54" applyFill="1" applyBorder="1" applyProtection="1">
      <protection locked="0"/>
    </xf>
    <xf numFmtId="0" fontId="3" fillId="28" borderId="1" xfId="58" quotePrefix="1" applyAlignment="1">
      <alignment wrapText="1"/>
      <protection locked="0"/>
    </xf>
    <xf numFmtId="2" fontId="3" fillId="18" borderId="1" xfId="54" applyNumberFormat="1" applyFill="1" applyBorder="1" applyProtection="1">
      <protection locked="0"/>
    </xf>
    <xf numFmtId="49" fontId="3" fillId="18" borderId="1" xfId="54" applyNumberFormat="1" applyFill="1" applyBorder="1" applyProtection="1">
      <protection locked="0"/>
    </xf>
    <xf numFmtId="0" fontId="0" fillId="0" borderId="0" xfId="0" quotePrefix="1"/>
    <xf numFmtId="0" fontId="14" fillId="16" borderId="1" xfId="12" applyFont="1">
      <protection locked="0"/>
    </xf>
    <xf numFmtId="9" fontId="3" fillId="18" borderId="1" xfId="49" applyNumberFormat="1">
      <protection locked="0"/>
    </xf>
    <xf numFmtId="0" fontId="0" fillId="18" borderId="1" xfId="49" applyFont="1">
      <protection locked="0"/>
    </xf>
    <xf numFmtId="0" fontId="3" fillId="18" borderId="1" xfId="49" applyAlignment="1">
      <alignment wrapText="1"/>
      <protection locked="0"/>
    </xf>
    <xf numFmtId="9" fontId="3" fillId="18" borderId="1" xfId="54" applyFill="1" applyBorder="1" applyAlignment="1" applyProtection="1">
      <alignment wrapText="1"/>
      <protection locked="0"/>
    </xf>
    <xf numFmtId="0" fontId="0" fillId="0" borderId="1" xfId="41" applyFont="1"/>
    <xf numFmtId="0" fontId="0" fillId="28" borderId="1" xfId="58" quotePrefix="1" applyFont="1" applyAlignment="1">
      <alignment wrapText="1"/>
      <protection locked="0"/>
    </xf>
    <xf numFmtId="0" fontId="3" fillId="16" borderId="1" xfId="12" quotePrefix="1">
      <protection locked="0"/>
    </xf>
    <xf numFmtId="0" fontId="3" fillId="16" borderId="1" xfId="12" applyAlignment="1">
      <alignment horizontal="left" vertical="top" wrapText="1"/>
      <protection locked="0"/>
    </xf>
    <xf numFmtId="0" fontId="0" fillId="0" borderId="0" xfId="0" applyAlignment="1">
      <alignment horizontal="left" vertical="top" wrapText="1"/>
    </xf>
    <xf numFmtId="0" fontId="29" fillId="0" borderId="0" xfId="0" applyFont="1" applyAlignment="1">
      <alignment horizontal="left" vertical="top"/>
    </xf>
    <xf numFmtId="0" fontId="4" fillId="0" borderId="0" xfId="0" applyFont="1" applyAlignment="1">
      <alignment horizontal="left" vertical="top" wrapText="1"/>
    </xf>
    <xf numFmtId="0" fontId="29" fillId="0" borderId="10" xfId="0" applyFont="1" applyBorder="1" applyAlignment="1">
      <alignment horizontal="left"/>
    </xf>
    <xf numFmtId="0" fontId="29" fillId="0" borderId="11" xfId="0" applyFont="1" applyBorder="1" applyAlignment="1">
      <alignment horizontal="left"/>
    </xf>
    <xf numFmtId="0" fontId="29" fillId="0" borderId="12" xfId="0" applyFont="1" applyBorder="1" applyAlignment="1">
      <alignment horizontal="left"/>
    </xf>
    <xf numFmtId="0" fontId="3" fillId="16" borderId="29" xfId="12" applyBorder="1" applyAlignment="1">
      <alignment horizontal="left"/>
      <protection locked="0"/>
    </xf>
    <xf numFmtId="0" fontId="3" fillId="16" borderId="0" xfId="12" applyBorder="1" applyAlignment="1">
      <alignment horizontal="left"/>
      <protection locked="0"/>
    </xf>
    <xf numFmtId="0" fontId="3" fillId="16" borderId="29" xfId="12" quotePrefix="1" applyBorder="1" applyAlignment="1">
      <alignment horizontal="left" vertical="top" wrapText="1"/>
      <protection locked="0"/>
    </xf>
    <xf numFmtId="0" fontId="3" fillId="16" borderId="0" xfId="12" quotePrefix="1" applyBorder="1" applyAlignment="1">
      <alignment horizontal="left" vertical="top" wrapText="1"/>
      <protection locked="0"/>
    </xf>
    <xf numFmtId="0" fontId="6" fillId="0" borderId="22" xfId="56" applyBorder="1" applyAlignment="1">
      <alignment horizontal="left" wrapText="1"/>
    </xf>
    <xf numFmtId="0" fontId="6" fillId="0" borderId="24" xfId="56" applyBorder="1" applyAlignment="1">
      <alignment horizontal="left" wrapText="1"/>
    </xf>
    <xf numFmtId="0" fontId="0" fillId="0" borderId="0" xfId="0" applyAlignment="1">
      <alignment horizontal="left" vertical="top"/>
    </xf>
    <xf numFmtId="0" fontId="4" fillId="0" borderId="25" xfId="60" applyBorder="1" applyAlignment="1">
      <alignment horizontal="center"/>
    </xf>
    <xf numFmtId="0" fontId="4" fillId="0" borderId="26" xfId="60" applyBorder="1" applyAlignment="1">
      <alignment horizontal="center"/>
    </xf>
    <xf numFmtId="0" fontId="6" fillId="0" borderId="27" xfId="56" applyBorder="1" applyAlignment="1">
      <alignment horizontal="left" wrapText="1"/>
    </xf>
    <xf numFmtId="0" fontId="6"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cellXfs>
  <cellStyles count="66">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erekening" xfId="35" builtinId="22" customBuiltin="1"/>
    <cellStyle name="Controlecel" xfId="37" builtinId="23" customBuiltin="1"/>
    <cellStyle name="Gekoppelde cel" xfId="36" builtinId="24" customBuiltin="1"/>
    <cellStyle name="Gevolgde hyperlink" xfId="46" builtinId="9" customBuiltin="1"/>
    <cellStyle name="Goed" xfId="6" builtinId="26" customBuiltin="1"/>
    <cellStyle name="Heading 3 2" xfId="59" xr:uid="{E7774E8E-BE4F-458E-BBFC-E6672F7628D4}"/>
    <cellStyle name="Heading 4 2" xfId="61" xr:uid="{2BB5156D-8DC3-4258-BFD3-2D2011CC59E8}"/>
    <cellStyle name="Hyperlink" xfId="45" builtinId="8" customBuiltin="1"/>
    <cellStyle name="Invoer" xfId="33" builtinId="20" customBuiltin="1"/>
    <cellStyle name="Kop 1" xfId="2" builtinId="16" customBuiltin="1"/>
    <cellStyle name="Kop 2" xfId="3" builtinId="17" customBuiltin="1"/>
    <cellStyle name="Kop 3" xfId="4" builtinId="18" customBuiltin="1"/>
    <cellStyle name="Kop 4" xfId="5" builtinId="19" customBuiltin="1"/>
    <cellStyle name="Neutraal" xfId="8" builtinId="28" customBuiltin="1"/>
    <cellStyle name="Normal 2" xfId="64" xr:uid="{65E996F3-F5C5-4A06-BF21-70DAE048E432}"/>
    <cellStyle name="Normal 3" xfId="65" xr:uid="{4CB0F6CE-5031-40CF-BE0C-6200BCC0D45F}"/>
    <cellStyle name="Notitie" xfId="39" builtinId="10" customBuiltin="1"/>
    <cellStyle name="Ongeldig" xfId="7" builtinId="27" customBuiltin="1"/>
    <cellStyle name="Procent" xfId="54" builtinId="5"/>
    <cellStyle name="Standaard" xfId="0" builtinId="0" customBuiltin="1"/>
    <cellStyle name="Titel" xfId="22" builtinId="15" customBuiltin="1"/>
    <cellStyle name="Totaal" xfId="9" builtinId="25" customBuiltin="1"/>
    <cellStyle name="Uitvoer" xfId="34" builtinId="21" customBuiltin="1"/>
    <cellStyle name="Verklarende tekst" xfId="40" builtinId="53" customBuiltin="1"/>
    <cellStyle name="Waarschuwingstekst" xfId="38" builtinId="11" customBuiltin="1"/>
  </cellStyles>
  <dxfs count="2">
    <dxf>
      <font>
        <b val="0"/>
        <i val="0"/>
        <color theme="7"/>
      </font>
    </dxf>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201295</xdr:rowOff>
    </xdr:to>
    <xdr:pic>
      <xdr:nvPicPr>
        <xdr:cNvPr id="2" name="Afbeelding 241">
          <a:extLst>
            <a:ext uri="{FF2B5EF4-FFF2-40B4-BE49-F238E27FC236}">
              <a16:creationId xmlns:a16="http://schemas.microsoft.com/office/drawing/2014/main" id="{8CFD8E2A-7D7F-4C14-BA95-5FA8DA71278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667875" y="1044575"/>
          <a:ext cx="7077075" cy="5738495"/>
        </a:xfrm>
        <a:prstGeom prst="rect">
          <a:avLst/>
        </a:prstGeom>
        <a:noFill/>
        <a:ln>
          <a:solidFill>
            <a:schemeClr val="accent1"/>
          </a:solidFill>
        </a:ln>
      </xdr:spPr>
    </xdr:pic>
    <xdr:clientData/>
  </xdr:twoCellAnchor>
  <xdr:twoCellAnchor>
    <xdr:from>
      <xdr:col>15</xdr:col>
      <xdr:colOff>428624</xdr:colOff>
      <xdr:row>49</xdr:row>
      <xdr:rowOff>409575</xdr:rowOff>
    </xdr:from>
    <xdr:to>
      <xdr:col>24</xdr:col>
      <xdr:colOff>497205</xdr:colOff>
      <xdr:row>78</xdr:row>
      <xdr:rowOff>73660</xdr:rowOff>
    </xdr:to>
    <xdr:grpSp>
      <xdr:nvGrpSpPr>
        <xdr:cNvPr id="3" name="Group 2">
          <a:extLst>
            <a:ext uri="{FF2B5EF4-FFF2-40B4-BE49-F238E27FC236}">
              <a16:creationId xmlns:a16="http://schemas.microsoft.com/office/drawing/2014/main" id="{44006267-891E-423B-B9D9-17FDAF400EA0}"/>
            </a:ext>
          </a:extLst>
        </xdr:cNvPr>
        <xdr:cNvGrpSpPr/>
      </xdr:nvGrpSpPr>
      <xdr:grpSpPr>
        <a:xfrm>
          <a:off x="9623424" y="15287625"/>
          <a:ext cx="4640581" cy="4229735"/>
          <a:chOff x="8667749" y="15411450"/>
          <a:chExt cx="4612006" cy="4140835"/>
        </a:xfrm>
      </xdr:grpSpPr>
      <xdr:pic>
        <xdr:nvPicPr>
          <xdr:cNvPr id="4" name="Afbeelding 43">
            <a:extLst>
              <a:ext uri="{FF2B5EF4-FFF2-40B4-BE49-F238E27FC236}">
                <a16:creationId xmlns:a16="http://schemas.microsoft.com/office/drawing/2014/main" id="{5F2D6854-8067-373B-BF8C-2BF583F23BD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A66BCC10-CFAD-A233-4429-27F14D2E81F3}"/>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1A81F42E-174C-4C60-1E6B-CEF70FD56D21}"/>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95F484A4-4B5C-9384-8F7F-F594F59D936C}"/>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3C871930-DE38-77C5-C195-4A62E580AB5C}"/>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198120</xdr:rowOff>
    </xdr:to>
    <xdr:pic>
      <xdr:nvPicPr>
        <xdr:cNvPr id="2" name="Afbeelding 241">
          <a:extLst>
            <a:ext uri="{FF2B5EF4-FFF2-40B4-BE49-F238E27FC236}">
              <a16:creationId xmlns:a16="http://schemas.microsoft.com/office/drawing/2014/main" id="{CEA33C79-2CA0-4626-AF2C-DDAA25F4D1E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431799</xdr:colOff>
      <xdr:row>49</xdr:row>
      <xdr:rowOff>406400</xdr:rowOff>
    </xdr:from>
    <xdr:to>
      <xdr:col>24</xdr:col>
      <xdr:colOff>497205</xdr:colOff>
      <xdr:row>78</xdr:row>
      <xdr:rowOff>73660</xdr:rowOff>
    </xdr:to>
    <xdr:grpSp>
      <xdr:nvGrpSpPr>
        <xdr:cNvPr id="3" name="Group 2">
          <a:extLst>
            <a:ext uri="{FF2B5EF4-FFF2-40B4-BE49-F238E27FC236}">
              <a16:creationId xmlns:a16="http://schemas.microsoft.com/office/drawing/2014/main" id="{CD5C513D-BF5E-480D-AC4A-28A5D95EF3BB}"/>
            </a:ext>
          </a:extLst>
        </xdr:cNvPr>
        <xdr:cNvGrpSpPr/>
      </xdr:nvGrpSpPr>
      <xdr:grpSpPr>
        <a:xfrm>
          <a:off x="9626599" y="15284450"/>
          <a:ext cx="4637406" cy="4232910"/>
          <a:chOff x="8667749" y="15411450"/>
          <a:chExt cx="4612006" cy="4140835"/>
        </a:xfrm>
      </xdr:grpSpPr>
      <xdr:pic>
        <xdr:nvPicPr>
          <xdr:cNvPr id="4" name="Afbeelding 43">
            <a:extLst>
              <a:ext uri="{FF2B5EF4-FFF2-40B4-BE49-F238E27FC236}">
                <a16:creationId xmlns:a16="http://schemas.microsoft.com/office/drawing/2014/main" id="{E1279277-05CE-0552-8A7A-D1928D50169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65DDD5F6-0CE4-A941-7FB0-83762A070261}"/>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2210C033-60EF-CB29-A4D0-F8A9511A7AC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A49A3F4D-C910-6C8C-D010-F5D92CAB9184}"/>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D3FB11FA-9403-16EA-A26B-D7063C972404}"/>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0</xdr:colOff>
      <xdr:row>7</xdr:row>
      <xdr:rowOff>171450</xdr:rowOff>
    </xdr:from>
    <xdr:to>
      <xdr:col>15</xdr:col>
      <xdr:colOff>132453</xdr:colOff>
      <xdr:row>39</xdr:row>
      <xdr:rowOff>240902</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42</xdr:row>
      <xdr:rowOff>0</xdr:rowOff>
    </xdr:from>
    <xdr:to>
      <xdr:col>14</xdr:col>
      <xdr:colOff>162207</xdr:colOff>
      <xdr:row>82</xdr:row>
      <xdr:rowOff>85071</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497814</xdr:colOff>
      <xdr:row>26</xdr:row>
      <xdr:rowOff>235568</xdr:rowOff>
    </xdr:from>
    <xdr:to>
      <xdr:col>27</xdr:col>
      <xdr:colOff>294528</xdr:colOff>
      <xdr:row>35</xdr:row>
      <xdr:rowOff>84003</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302532</xdr:colOff>
      <xdr:row>21</xdr:row>
      <xdr:rowOff>261710</xdr:rowOff>
    </xdr:from>
    <xdr:to>
      <xdr:col>24</xdr:col>
      <xdr:colOff>29791</xdr:colOff>
      <xdr:row>36</xdr:row>
      <xdr:rowOff>1232</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25682" y="3589110"/>
          <a:ext cx="8464859" cy="4641722"/>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Jansen, K.M. (Kamiel)" id="{6C0879F3-CD84-461B-AEB1-1F05FB4AE255}" userId="S::kamiel.jansen@tno.nl::77734c3a-5162-480c-b9b1-0f84f8f3cdb8" providerId="AD"/>
</personList>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27" dT="2023-10-31T21:31:08.88" personId="{6C0879F3-CD84-461B-AEB1-1F05FB4AE255}" id="{1C1EB75D-D9F4-4B8D-99F9-2E9EDAAB8C29}">
    <text>@scholtes hier ontbreekt twee keer het woord op volgens mij: er zijn op nationaal en/of op Euorpees...</text>
  </threadedComment>
</ThreadedComments>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file:///C:\P060.57443\TeamDocuments\Team\Work\04%20Working%20Files\Verwerkingsscenario's%20einde%20leven.xlsx%3fweb=1"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lap3.nl/beleidskader/deel-b-afvalbeheer/b6-onderscheid"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lap3.nl/beleidskader/deel-b-afvalbeheer/b6-onderscheid"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C0C56-C8C0-47ED-BBA5-A8CF14A48A4A}">
  <sheetPr>
    <tabColor theme="6"/>
  </sheetPr>
  <dimension ref="B2:Y37"/>
  <sheetViews>
    <sheetView zoomScale="145" zoomScaleNormal="145" workbookViewId="0">
      <selection activeCell="F9" sqref="F9"/>
    </sheetView>
  </sheetViews>
  <sheetFormatPr defaultRowHeight="10"/>
  <cols>
    <col min="1" max="3" width="4.109375" customWidth="1"/>
    <col min="4" max="4" width="22.6640625" bestFit="1" customWidth="1"/>
    <col min="5" max="5" width="42.109375" customWidth="1"/>
    <col min="6" max="6" width="42" customWidth="1"/>
    <col min="7" max="7" width="18.44140625" bestFit="1" customWidth="1"/>
    <col min="8" max="8" width="18.44140625" customWidth="1"/>
    <col min="9" max="9" width="55.44140625" bestFit="1" customWidth="1"/>
  </cols>
  <sheetData>
    <row r="2" spans="2:25" ht="23">
      <c r="B2" s="1" t="s">
        <v>0</v>
      </c>
      <c r="C2" s="1"/>
      <c r="D2" s="1"/>
      <c r="E2" s="1"/>
      <c r="F2" s="1"/>
      <c r="G2" s="1"/>
      <c r="H2" s="1"/>
      <c r="I2" s="1"/>
      <c r="J2" s="1"/>
      <c r="K2" s="1"/>
      <c r="L2" s="1"/>
      <c r="M2" s="1"/>
      <c r="N2" s="1"/>
      <c r="O2" s="1"/>
      <c r="P2" s="1"/>
      <c r="Q2" s="1"/>
      <c r="R2" s="1"/>
      <c r="S2" s="1"/>
      <c r="T2" s="1"/>
      <c r="U2" s="1"/>
      <c r="V2" s="1"/>
      <c r="W2" s="1"/>
      <c r="X2" s="1"/>
      <c r="Y2" s="1"/>
    </row>
    <row r="3" spans="2:25">
      <c r="B3" s="7"/>
      <c r="C3" s="7" t="s">
        <v>1</v>
      </c>
      <c r="D3" s="7"/>
      <c r="E3" s="7"/>
      <c r="F3" s="7"/>
      <c r="G3" s="7"/>
      <c r="H3" s="7"/>
      <c r="I3" s="7"/>
      <c r="J3" s="7"/>
      <c r="K3" s="7"/>
      <c r="L3" s="7"/>
      <c r="M3" s="7"/>
      <c r="N3" s="7"/>
      <c r="O3" s="7"/>
      <c r="P3" s="7"/>
      <c r="Q3" s="7"/>
      <c r="R3" s="7"/>
      <c r="S3" s="7"/>
      <c r="T3" s="7"/>
      <c r="U3" s="7"/>
      <c r="V3" s="7"/>
      <c r="W3" s="7"/>
      <c r="X3" s="7"/>
      <c r="Y3" s="7"/>
    </row>
    <row r="5" spans="2:25">
      <c r="D5" t="s">
        <v>2</v>
      </c>
    </row>
    <row r="7" spans="2:25" ht="11" thickBot="1">
      <c r="D7" s="5"/>
      <c r="E7" s="5" t="s">
        <v>3</v>
      </c>
      <c r="F7" s="5" t="s">
        <v>4</v>
      </c>
      <c r="G7" s="5" t="s">
        <v>5</v>
      </c>
      <c r="H7" s="5" t="s">
        <v>6</v>
      </c>
      <c r="I7" s="5" t="s">
        <v>3</v>
      </c>
    </row>
    <row r="8" spans="2:25" ht="11.5" thickTop="1" thickBot="1">
      <c r="D8" s="5" t="s">
        <v>7</v>
      </c>
      <c r="E8" s="3" t="s">
        <v>8</v>
      </c>
      <c r="F8" s="2">
        <v>76</v>
      </c>
      <c r="G8" s="3" t="s">
        <v>3</v>
      </c>
      <c r="H8" s="2" t="s">
        <v>9</v>
      </c>
      <c r="I8" s="3"/>
    </row>
    <row r="9" spans="2:25" ht="10.5" thickTop="1">
      <c r="D9" s="3"/>
      <c r="E9" s="3" t="s">
        <v>10</v>
      </c>
      <c r="F9" s="2" t="s">
        <v>294</v>
      </c>
      <c r="G9" s="3" t="s">
        <v>3</v>
      </c>
      <c r="H9" s="2" t="s">
        <v>9</v>
      </c>
      <c r="I9" s="3"/>
    </row>
    <row r="10" spans="2:25">
      <c r="D10" s="3"/>
      <c r="E10" s="3" t="s">
        <v>11</v>
      </c>
      <c r="F10" s="81" t="s">
        <v>293</v>
      </c>
      <c r="G10" s="3" t="s">
        <v>3</v>
      </c>
      <c r="H10" s="2" t="s">
        <v>9</v>
      </c>
      <c r="I10" s="3"/>
    </row>
    <row r="11" spans="2:25">
      <c r="D11" s="3"/>
      <c r="E11" s="3" t="s">
        <v>12</v>
      </c>
      <c r="F11" s="67" t="str">
        <f>'SP 1 Verdeling EOL'!G46</f>
        <v>GWW</v>
      </c>
      <c r="G11" s="3" t="s">
        <v>3</v>
      </c>
      <c r="H11" s="76">
        <f>'SP 1 Verdeling EOL'!H46</f>
        <v>0</v>
      </c>
      <c r="I11" s="3" t="s">
        <v>13</v>
      </c>
    </row>
    <row r="12" spans="2:25">
      <c r="E12" s="3" t="s">
        <v>14</v>
      </c>
      <c r="F12" s="67" t="str">
        <f>'SP 1 Verdeling EOL'!G47</f>
        <v/>
      </c>
      <c r="G12" s="3" t="s">
        <v>3</v>
      </c>
      <c r="H12" s="67" t="str">
        <f>'SP 1 Verdeling EOL'!H47</f>
        <v/>
      </c>
      <c r="I12" s="3" t="s">
        <v>13</v>
      </c>
    </row>
    <row r="13" spans="2:25">
      <c r="D13" s="3"/>
      <c r="E13" s="3" t="s">
        <v>15</v>
      </c>
      <c r="F13" s="67" t="str">
        <f>'SP 1 Verdeling EOL'!G48</f>
        <v/>
      </c>
      <c r="G13" s="3" t="s">
        <v>3</v>
      </c>
      <c r="H13" s="77" t="str">
        <f>'SP 1 Verdeling EOL'!H48</f>
        <v/>
      </c>
      <c r="I13" s="3" t="s">
        <v>13</v>
      </c>
    </row>
    <row r="14" spans="2:25">
      <c r="D14" s="3"/>
      <c r="E14" s="3" t="s">
        <v>16</v>
      </c>
      <c r="F14" s="75">
        <f>'SP 1 Verdeling EOL'!F52</f>
        <v>0</v>
      </c>
      <c r="G14" s="3" t="s">
        <v>17</v>
      </c>
      <c r="H14" s="67">
        <f>'SP 1 Verdeling EOL'!H52</f>
        <v>0</v>
      </c>
      <c r="I14" s="9" t="s">
        <v>18</v>
      </c>
    </row>
    <row r="15" spans="2:25">
      <c r="D15" s="3"/>
      <c r="E15" s="3" t="s">
        <v>19</v>
      </c>
      <c r="F15" s="75">
        <f>'SP 2 EOL efficientie '!E31</f>
        <v>0</v>
      </c>
      <c r="G15" s="3" t="s">
        <v>17</v>
      </c>
      <c r="H15" s="67">
        <f>'SP 1 Verdeling EOL'!H53</f>
        <v>0</v>
      </c>
      <c r="I15" s="9" t="s">
        <v>18</v>
      </c>
    </row>
    <row r="16" spans="2:25">
      <c r="D16" s="3"/>
      <c r="E16" s="3"/>
      <c r="F16" s="66"/>
      <c r="G16" s="3"/>
      <c r="H16" s="66"/>
      <c r="I16" s="9"/>
    </row>
    <row r="17" spans="4:9" ht="11" thickBot="1">
      <c r="D17" s="5" t="s">
        <v>20</v>
      </c>
      <c r="E17" s="3" t="s">
        <v>21</v>
      </c>
      <c r="F17" s="75">
        <f>'SP 2 EOL efficientie '!E32</f>
        <v>0</v>
      </c>
      <c r="G17" s="3" t="s">
        <v>17</v>
      </c>
      <c r="H17" s="2" t="s">
        <v>22</v>
      </c>
      <c r="I17" s="9" t="s">
        <v>23</v>
      </c>
    </row>
    <row r="18" spans="4:9" ht="10.5" thickTop="1">
      <c r="D18" s="3"/>
      <c r="E18" s="3" t="s">
        <v>24</v>
      </c>
      <c r="F18" s="75">
        <f>'SP 2 EOL efficientie '!E33</f>
        <v>1</v>
      </c>
      <c r="G18" s="3" t="s">
        <v>17</v>
      </c>
      <c r="H18" s="2" t="s">
        <v>22</v>
      </c>
      <c r="I18" s="9" t="s">
        <v>23</v>
      </c>
    </row>
    <row r="19" spans="4:9">
      <c r="E19" s="3" t="s">
        <v>25</v>
      </c>
      <c r="F19" s="75">
        <f>'SP 2 EOL efficientie '!E34</f>
        <v>0</v>
      </c>
      <c r="G19" s="3" t="s">
        <v>17</v>
      </c>
      <c r="H19" s="2" t="s">
        <v>22</v>
      </c>
      <c r="I19" s="9" t="s">
        <v>23</v>
      </c>
    </row>
    <row r="20" spans="4:9">
      <c r="E20" s="3" t="s">
        <v>26</v>
      </c>
      <c r="F20" s="75">
        <f>'SP 2 EOL efficientie '!E35</f>
        <v>0</v>
      </c>
      <c r="G20" s="3" t="s">
        <v>17</v>
      </c>
      <c r="H20" s="2" t="s">
        <v>22</v>
      </c>
      <c r="I20" s="9" t="s">
        <v>23</v>
      </c>
    </row>
    <row r="21" spans="4:9">
      <c r="D21" s="3"/>
      <c r="E21" s="3"/>
      <c r="F21" s="3"/>
      <c r="G21" s="3"/>
      <c r="I21" s="9"/>
    </row>
    <row r="22" spans="4:9" ht="11" thickBot="1">
      <c r="D22" s="5" t="s">
        <v>27</v>
      </c>
      <c r="E22" s="3" t="s">
        <v>28</v>
      </c>
      <c r="F22" s="67" t="str">
        <f>'SP 3 hergebruik'!E7</f>
        <v xml:space="preserve"> </v>
      </c>
      <c r="G22" s="3" t="s">
        <v>29</v>
      </c>
      <c r="H22" s="2" t="str">
        <f>'SP 3 hergebruik'!F7</f>
        <v xml:space="preserve"> </v>
      </c>
      <c r="I22" s="9" t="s">
        <v>30</v>
      </c>
    </row>
    <row r="23" spans="4:9" ht="10.5" thickTop="1">
      <c r="D23" s="3"/>
      <c r="E23" s="3" t="s">
        <v>31</v>
      </c>
      <c r="F23" s="67" t="str">
        <f>'SP 3 hergebruik'!E8</f>
        <v xml:space="preserve"> </v>
      </c>
      <c r="G23" s="3" t="s">
        <v>29</v>
      </c>
      <c r="H23" s="2" t="str">
        <f>'SP 3 hergebruik'!F8</f>
        <v xml:space="preserve"> </v>
      </c>
      <c r="I23" s="9" t="s">
        <v>30</v>
      </c>
    </row>
    <row r="24" spans="4:9">
      <c r="D24" s="3"/>
      <c r="E24" s="3" t="s">
        <v>32</v>
      </c>
      <c r="F24" s="67" t="str">
        <f>'SP 3 hergebruik'!D18</f>
        <v/>
      </c>
      <c r="G24" s="3" t="s">
        <v>29</v>
      </c>
      <c r="H24" s="67">
        <f>'SP 3 hergebruik'!F18</f>
        <v>0</v>
      </c>
      <c r="I24" s="9" t="s">
        <v>30</v>
      </c>
    </row>
    <row r="25" spans="4:9" ht="12" customHeight="1">
      <c r="D25" s="3"/>
      <c r="E25" s="3" t="s">
        <v>33</v>
      </c>
      <c r="F25" s="69">
        <f>'SP 3 hergebruik'!E42</f>
        <v>0</v>
      </c>
      <c r="G25" s="3" t="s">
        <v>17</v>
      </c>
      <c r="H25" s="78" t="s">
        <v>34</v>
      </c>
      <c r="I25" s="9" t="s">
        <v>30</v>
      </c>
    </row>
    <row r="26" spans="4:9">
      <c r="D26" s="3"/>
      <c r="E26" s="3"/>
      <c r="F26" s="3"/>
      <c r="G26" s="3"/>
      <c r="H26" s="3"/>
      <c r="I26" s="3"/>
    </row>
    <row r="27" spans="4:9" ht="11" thickBot="1">
      <c r="D27" s="5" t="s">
        <v>35</v>
      </c>
      <c r="E27" s="3" t="s">
        <v>36</v>
      </c>
      <c r="F27" s="67" t="str">
        <f>'SP 4 recycling'!E7</f>
        <v xml:space="preserve"> ' 0270-reC&amp;Breken, per kg steenachtig (o.b.v. SBK Breken steenachtig MRPI)</v>
      </c>
      <c r="G27" s="3" t="s">
        <v>29</v>
      </c>
      <c r="H27" s="69" t="str">
        <f>'SP 4 recycling'!F7</f>
        <v>procesgangen lijken enigzinds op dat van betonpuin (zeven, sorteren, wassen), maar breken als stap is niet nodig.</v>
      </c>
      <c r="I27" s="9" t="s">
        <v>37</v>
      </c>
    </row>
    <row r="28" spans="4:9" ht="10.5" thickTop="1">
      <c r="D28" s="3"/>
      <c r="E28" s="3" t="s">
        <v>38</v>
      </c>
      <c r="F28" s="67" t="str">
        <f>'SP 4 recycling'!E8</f>
        <v>geen</v>
      </c>
      <c r="G28" s="3" t="s">
        <v>29</v>
      </c>
      <c r="H28" s="69" t="str">
        <f>'SP 4 recycling'!F8</f>
        <v xml:space="preserve"> </v>
      </c>
      <c r="I28" s="9" t="s">
        <v>37</v>
      </c>
    </row>
    <row r="29" spans="4:9">
      <c r="D29" s="3"/>
      <c r="E29" s="3" t="s">
        <v>39</v>
      </c>
      <c r="F29" s="67" t="str">
        <f>'SP 4 recycling'!D18</f>
        <v>'Grind 4-32, in en nabij Nederland, geproduceerd door Cascade-leden, A1-A3, cat. 2, (07-2028)</v>
      </c>
      <c r="G29" s="3" t="s">
        <v>29</v>
      </c>
      <c r="H29" s="69" t="str">
        <f>'SP 4 recycling'!F18</f>
        <v>terug toepassing als ballast grind is mogelijk. Equivalent gelijk aan beton.</v>
      </c>
      <c r="I29" s="9" t="s">
        <v>37</v>
      </c>
    </row>
    <row r="30" spans="4:9">
      <c r="D30" s="3"/>
      <c r="E30" s="3" t="s">
        <v>40</v>
      </c>
      <c r="F30" s="69">
        <f>'SP 4 recycling'!E37</f>
        <v>1</v>
      </c>
      <c r="G30" s="3" t="s">
        <v>17</v>
      </c>
      <c r="H30" s="69" t="s">
        <v>287</v>
      </c>
      <c r="I30" s="9" t="s">
        <v>37</v>
      </c>
    </row>
    <row r="31" spans="4:9">
      <c r="D31" s="3"/>
      <c r="E31" s="3"/>
      <c r="F31" s="3"/>
      <c r="G31" s="3"/>
      <c r="H31" s="79"/>
      <c r="I31" s="3"/>
    </row>
    <row r="32" spans="4:9" ht="11" thickBot="1">
      <c r="D32" s="5" t="s">
        <v>41</v>
      </c>
      <c r="E32" s="3" t="s">
        <v>42</v>
      </c>
      <c r="F32" s="71" t="str">
        <f>'SP 5 AVI'!E15</f>
        <v/>
      </c>
      <c r="G32" s="3" t="s">
        <v>43</v>
      </c>
      <c r="H32" s="72" t="str">
        <f>'SP 5 AVI'!$F$15</f>
        <v/>
      </c>
      <c r="I32" s="9" t="s">
        <v>44</v>
      </c>
    </row>
    <row r="33" spans="4:9" ht="10.5" thickTop="1">
      <c r="E33" s="3" t="s">
        <v>45</v>
      </c>
      <c r="F33" s="71" t="str">
        <f>'SP 5 AVI'!E18</f>
        <v/>
      </c>
      <c r="G33" s="3" t="s">
        <v>29</v>
      </c>
      <c r="H33" s="72" t="str">
        <f>'SP 5 AVI'!$F$18</f>
        <v/>
      </c>
      <c r="I33" s="9"/>
    </row>
    <row r="34" spans="4:9">
      <c r="E34" s="3" t="s">
        <v>46</v>
      </c>
      <c r="F34" s="2" t="s">
        <v>47</v>
      </c>
      <c r="G34" s="3"/>
      <c r="H34" s="2"/>
      <c r="I34" s="3" t="s">
        <v>48</v>
      </c>
    </row>
    <row r="35" spans="4:9">
      <c r="D35" s="3"/>
      <c r="E35" s="3"/>
      <c r="F35" s="3"/>
      <c r="G35" s="3"/>
      <c r="H35" s="3"/>
      <c r="I35" s="3"/>
    </row>
    <row r="36" spans="4:9" ht="11" thickBot="1">
      <c r="D36" s="5" t="s">
        <v>49</v>
      </c>
      <c r="E36" s="3" t="s">
        <v>50</v>
      </c>
      <c r="F36" s="2"/>
      <c r="G36" s="3" t="s">
        <v>29</v>
      </c>
      <c r="H36" s="2"/>
      <c r="I36" s="3" t="s">
        <v>51</v>
      </c>
    </row>
    <row r="37" spans="4:9" ht="10.5" thickTop="1"/>
  </sheetData>
  <phoneticPr fontId="10" type="noConversion"/>
  <hyperlinks>
    <hyperlink ref="I14" r:id="rId1" xr:uid="{4248CA8A-E09D-40DF-BDF2-1332DA757542}"/>
  </hyperlinks>
  <pageMargins left="0.7" right="0.7" top="0.75" bottom="0.75" header="0.3" footer="0.3"/>
  <pageSetup orientation="portrait" horizontalDpi="360" verticalDpi="360"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2F518E66-551E-4DED-B828-F34F2F768E4C}">
          <x14:formula1>
            <xm:f>Dropdowns!$D$5:$D$6</xm:f>
          </x14:formula1>
          <xm:sqref>F34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52CF45-D20C-4EA0-899D-0F0F1089B2E8}">
  <sheetPr>
    <tabColor theme="3"/>
  </sheetPr>
  <dimension ref="B2:AD79"/>
  <sheetViews>
    <sheetView topLeftCell="A17" workbookViewId="0">
      <selection activeCell="G8" sqref="G8"/>
    </sheetView>
  </sheetViews>
  <sheetFormatPr defaultRowHeight="10"/>
  <cols>
    <col min="1" max="3" width="4.109375" customWidth="1"/>
    <col min="4" max="4" width="14.6640625" bestFit="1" customWidth="1"/>
    <col min="5" max="5" width="45" customWidth="1"/>
  </cols>
  <sheetData>
    <row r="2" spans="2:30" ht="20.5" thickBot="1">
      <c r="B2" s="10" t="s">
        <v>52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53</v>
      </c>
    </row>
    <row r="5" spans="2:30" ht="18" thickBot="1">
      <c r="C5" s="12" t="s">
        <v>54</v>
      </c>
      <c r="D5" s="12"/>
      <c r="E5" s="74" t="s">
        <v>27</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c r="D6" s="11"/>
    </row>
    <row r="7" spans="2:30" ht="11.5">
      <c r="D7" s="13" t="s">
        <v>55</v>
      </c>
      <c r="E7" t="s">
        <v>56</v>
      </c>
    </row>
    <row r="8" spans="2:30" ht="11.5">
      <c r="D8" s="13"/>
      <c r="E8" s="14" t="s">
        <v>57</v>
      </c>
    </row>
    <row r="9" spans="2:30" ht="11.5">
      <c r="D9" s="13"/>
    </row>
    <row r="10" spans="2:30" ht="11.5">
      <c r="D10" s="13"/>
    </row>
    <row r="11" spans="2:30" ht="11.5">
      <c r="D11" s="13" t="s">
        <v>58</v>
      </c>
      <c r="E11" s="15" t="s">
        <v>59</v>
      </c>
    </row>
    <row r="12" spans="2:30" ht="11.5">
      <c r="D12" s="13"/>
      <c r="E12" s="15"/>
    </row>
    <row r="13" spans="2:30" ht="24" customHeight="1">
      <c r="D13" s="13"/>
      <c r="E13" s="83" t="s">
        <v>60</v>
      </c>
      <c r="F13" s="83"/>
      <c r="G13" s="83"/>
      <c r="H13" s="83"/>
      <c r="I13" s="83"/>
      <c r="J13" s="83"/>
      <c r="K13" s="83"/>
      <c r="L13" s="83"/>
      <c r="M13" s="83"/>
    </row>
    <row r="14" spans="2:30" ht="11.5">
      <c r="D14" s="13"/>
      <c r="E14" s="84" t="s">
        <v>61</v>
      </c>
      <c r="F14" s="84"/>
      <c r="G14" s="84"/>
      <c r="H14" s="84"/>
      <c r="I14" s="84"/>
      <c r="J14" s="84"/>
      <c r="K14" s="84"/>
      <c r="L14" s="84"/>
      <c r="M14" s="84"/>
    </row>
    <row r="15" spans="2:30" ht="75" customHeight="1">
      <c r="D15" s="13"/>
      <c r="E15" s="82"/>
      <c r="F15" s="82"/>
      <c r="G15" s="82"/>
      <c r="H15" s="82"/>
      <c r="I15" s="82"/>
      <c r="J15" s="82"/>
      <c r="K15" s="82"/>
      <c r="L15" s="82"/>
      <c r="M15" s="82"/>
    </row>
    <row r="16" spans="2:30" ht="11.5">
      <c r="D16" s="13"/>
    </row>
    <row r="17" spans="4:30" ht="31.5" customHeight="1">
      <c r="D17" s="13"/>
      <c r="E17" s="85" t="s">
        <v>62</v>
      </c>
      <c r="F17" s="83"/>
      <c r="G17" s="83"/>
      <c r="H17" s="83"/>
      <c r="I17" s="83"/>
      <c r="J17" s="83"/>
      <c r="K17" s="83"/>
      <c r="L17" s="83"/>
      <c r="M17" s="83"/>
    </row>
    <row r="18" spans="4:30" ht="11.5">
      <c r="D18" s="13"/>
      <c r="E18" s="84" t="s">
        <v>61</v>
      </c>
      <c r="F18" s="84"/>
      <c r="G18" s="84"/>
      <c r="H18" s="84"/>
      <c r="I18" s="84"/>
      <c r="J18" s="84"/>
      <c r="K18" s="84"/>
      <c r="L18" s="84"/>
      <c r="M18" s="84"/>
    </row>
    <row r="19" spans="4:30" ht="75" customHeight="1">
      <c r="D19" s="13"/>
      <c r="E19" s="82"/>
      <c r="F19" s="82"/>
      <c r="G19" s="82"/>
      <c r="H19" s="82"/>
      <c r="I19" s="82"/>
      <c r="J19" s="82"/>
      <c r="K19" s="82"/>
      <c r="L19" s="82"/>
      <c r="M19" s="82"/>
    </row>
    <row r="20" spans="4:30" ht="11.5">
      <c r="D20" s="13"/>
    </row>
    <row r="21" spans="4:30" ht="24" customHeight="1">
      <c r="D21" s="13"/>
      <c r="E21" s="83" t="s">
        <v>63</v>
      </c>
      <c r="F21" s="83"/>
      <c r="G21" s="83"/>
      <c r="H21" s="83"/>
      <c r="I21" s="83"/>
      <c r="J21" s="83"/>
      <c r="K21" s="83"/>
      <c r="L21" s="83"/>
      <c r="M21" s="83"/>
    </row>
    <row r="22" spans="4:30" ht="11.5">
      <c r="D22" s="13"/>
      <c r="E22" s="84" t="s">
        <v>61</v>
      </c>
      <c r="F22" s="84"/>
      <c r="G22" s="84"/>
      <c r="H22" s="84"/>
      <c r="I22" s="84"/>
      <c r="J22" s="84"/>
      <c r="K22" s="84"/>
      <c r="L22" s="84"/>
      <c r="M22" s="84"/>
    </row>
    <row r="23" spans="4:30" ht="75" customHeight="1">
      <c r="D23" s="13"/>
      <c r="E23" s="82"/>
      <c r="F23" s="82"/>
      <c r="G23" s="82"/>
      <c r="H23" s="82"/>
      <c r="I23" s="82"/>
      <c r="J23" s="82"/>
      <c r="K23" s="82"/>
      <c r="L23" s="82"/>
      <c r="M23" s="82"/>
    </row>
    <row r="24" spans="4:30" ht="11.5">
      <c r="D24" s="13"/>
    </row>
    <row r="25" spans="4:30" ht="24" customHeight="1">
      <c r="D25" s="13"/>
      <c r="E25" s="83" t="s">
        <v>64</v>
      </c>
      <c r="F25" s="83"/>
      <c r="G25" s="83"/>
      <c r="H25" s="83"/>
      <c r="I25" s="83"/>
      <c r="J25" s="83"/>
      <c r="K25" s="83"/>
      <c r="L25" s="83"/>
      <c r="M25" s="83"/>
    </row>
    <row r="26" spans="4:30" ht="11.5">
      <c r="D26" s="13"/>
      <c r="E26" s="84" t="s">
        <v>61</v>
      </c>
      <c r="F26" s="84"/>
      <c r="G26" s="84"/>
      <c r="H26" s="84"/>
      <c r="I26" s="84"/>
      <c r="J26" s="84"/>
      <c r="K26" s="84"/>
      <c r="L26" s="84"/>
      <c r="M26" s="84"/>
      <c r="AD26" s="16" t="s">
        <v>65</v>
      </c>
    </row>
    <row r="27" spans="4:30" ht="75" customHeight="1">
      <c r="D27" s="13"/>
      <c r="E27" s="82"/>
      <c r="F27" s="82"/>
      <c r="G27" s="82"/>
      <c r="H27" s="82"/>
      <c r="I27" s="82"/>
      <c r="J27" s="82"/>
      <c r="K27" s="82"/>
      <c r="L27" s="82"/>
      <c r="M27" s="82"/>
    </row>
    <row r="28" spans="4:30" ht="11.5">
      <c r="D28" s="13"/>
    </row>
    <row r="29" spans="4:30" ht="11.5">
      <c r="D29" s="13"/>
      <c r="AB29" s="6"/>
    </row>
    <row r="30" spans="4:30" ht="11.5">
      <c r="D30" s="13" t="s">
        <v>66</v>
      </c>
      <c r="E30" t="s">
        <v>67</v>
      </c>
    </row>
    <row r="31" spans="4:30" ht="11.5">
      <c r="D31" s="13"/>
      <c r="E31" s="86" t="s">
        <v>68</v>
      </c>
      <c r="F31" s="87"/>
      <c r="G31" s="87"/>
      <c r="H31" s="87"/>
      <c r="I31" s="87"/>
      <c r="J31" s="87"/>
      <c r="K31" s="87"/>
      <c r="L31" s="87"/>
      <c r="M31" s="88"/>
    </row>
    <row r="32" spans="4:30" ht="10.5">
      <c r="E32" s="17" t="s">
        <v>69</v>
      </c>
    </row>
    <row r="34" spans="4:13" ht="11.5">
      <c r="D34" s="13" t="s">
        <v>70</v>
      </c>
      <c r="E34" s="15" t="s">
        <v>71</v>
      </c>
    </row>
    <row r="35" spans="4:13" ht="11.5">
      <c r="D35" s="13"/>
      <c r="E35" s="15"/>
    </row>
    <row r="36" spans="4:13" ht="48" customHeight="1">
      <c r="D36" s="18" t="s">
        <v>72</v>
      </c>
      <c r="E36" s="83" t="s">
        <v>73</v>
      </c>
      <c r="F36" s="83"/>
      <c r="G36" s="83"/>
      <c r="H36" s="83"/>
      <c r="I36" s="83"/>
      <c r="J36" s="83"/>
      <c r="K36" s="83"/>
      <c r="L36" s="83"/>
      <c r="M36" s="83"/>
    </row>
    <row r="37" spans="4:13" ht="11.5">
      <c r="D37" s="13"/>
      <c r="E37" s="84" t="s">
        <v>61</v>
      </c>
      <c r="F37" s="84"/>
      <c r="G37" s="84"/>
      <c r="H37" s="84"/>
      <c r="I37" s="84"/>
      <c r="J37" s="84"/>
      <c r="K37" s="84"/>
      <c r="L37" s="84"/>
      <c r="M37" s="84"/>
    </row>
    <row r="38" spans="4:13" ht="75" customHeight="1">
      <c r="D38" s="13"/>
      <c r="E38" s="82"/>
      <c r="F38" s="82"/>
      <c r="G38" s="82"/>
      <c r="H38" s="82"/>
      <c r="I38" s="82"/>
      <c r="J38" s="82"/>
      <c r="K38" s="82"/>
      <c r="L38" s="82"/>
      <c r="M38" s="82"/>
    </row>
    <row r="39" spans="4:13" ht="11.5">
      <c r="D39" s="13"/>
    </row>
    <row r="40" spans="4:13" ht="24" customHeight="1">
      <c r="D40" s="13"/>
      <c r="E40" s="83" t="s">
        <v>74</v>
      </c>
      <c r="F40" s="83"/>
      <c r="G40" s="83"/>
      <c r="H40" s="83"/>
      <c r="I40" s="83"/>
      <c r="J40" s="83"/>
      <c r="K40" s="83"/>
      <c r="L40" s="83"/>
      <c r="M40" s="83"/>
    </row>
    <row r="41" spans="4:13" ht="11.5">
      <c r="D41" s="13"/>
      <c r="E41" s="84" t="s">
        <v>61</v>
      </c>
      <c r="F41" s="84"/>
      <c r="G41" s="84"/>
      <c r="H41" s="84"/>
      <c r="I41" s="84"/>
      <c r="J41" s="84"/>
      <c r="K41" s="84"/>
      <c r="L41" s="84"/>
      <c r="M41" s="84"/>
    </row>
    <row r="42" spans="4:13" ht="75" customHeight="1">
      <c r="D42" s="13"/>
      <c r="E42" s="82"/>
      <c r="F42" s="82"/>
      <c r="G42" s="82"/>
      <c r="H42" s="82"/>
      <c r="I42" s="82"/>
      <c r="J42" s="82"/>
      <c r="K42" s="82"/>
      <c r="L42" s="82"/>
      <c r="M42" s="82"/>
    </row>
    <row r="43" spans="4:13" ht="11.5">
      <c r="D43" s="13"/>
    </row>
    <row r="44" spans="4:13" ht="36" customHeight="1">
      <c r="D44" s="13"/>
      <c r="E44" s="83" t="s">
        <v>75</v>
      </c>
      <c r="F44" s="83"/>
      <c r="G44" s="83"/>
      <c r="H44" s="83"/>
      <c r="I44" s="83"/>
      <c r="J44" s="83"/>
      <c r="K44" s="83"/>
      <c r="L44" s="83"/>
      <c r="M44" s="83"/>
    </row>
    <row r="45" spans="4:13" ht="11.5">
      <c r="D45" s="13"/>
      <c r="E45" s="84" t="s">
        <v>61</v>
      </c>
      <c r="F45" s="84"/>
      <c r="G45" s="84"/>
      <c r="H45" s="84"/>
      <c r="I45" s="84"/>
      <c r="J45" s="84"/>
      <c r="K45" s="84"/>
      <c r="L45" s="84"/>
      <c r="M45" s="84"/>
    </row>
    <row r="46" spans="4:13" ht="75" customHeight="1">
      <c r="D46" s="13"/>
      <c r="E46" s="82"/>
      <c r="F46" s="82"/>
      <c r="G46" s="82"/>
      <c r="H46" s="82"/>
      <c r="I46" s="82"/>
      <c r="J46" s="82"/>
      <c r="K46" s="82"/>
      <c r="L46" s="82"/>
      <c r="M46" s="82"/>
    </row>
    <row r="47" spans="4:13" ht="11.5">
      <c r="D47" s="13"/>
    </row>
    <row r="48" spans="4:13" ht="36" customHeight="1">
      <c r="D48" s="13"/>
      <c r="E48" s="83" t="s">
        <v>76</v>
      </c>
      <c r="F48" s="83"/>
      <c r="G48" s="83"/>
      <c r="H48" s="83"/>
      <c r="I48" s="83"/>
      <c r="J48" s="83"/>
      <c r="K48" s="83"/>
      <c r="L48" s="83"/>
      <c r="M48" s="83"/>
    </row>
    <row r="49" spans="4:13" ht="11.5">
      <c r="D49" s="13"/>
      <c r="E49" s="84" t="s">
        <v>61</v>
      </c>
      <c r="F49" s="84"/>
      <c r="G49" s="84"/>
      <c r="H49" s="84"/>
      <c r="I49" s="84"/>
      <c r="J49" s="84"/>
      <c r="K49" s="84"/>
      <c r="L49" s="84"/>
      <c r="M49" s="84"/>
    </row>
    <row r="50" spans="4:13" ht="75" customHeight="1">
      <c r="D50" s="13"/>
      <c r="E50" s="82"/>
      <c r="F50" s="82"/>
      <c r="G50" s="82"/>
      <c r="H50" s="82"/>
      <c r="I50" s="82"/>
      <c r="J50" s="82"/>
      <c r="K50" s="82"/>
      <c r="L50" s="82"/>
      <c r="M50" s="82"/>
    </row>
    <row r="52" spans="4:13" ht="11.5">
      <c r="D52" s="13" t="s">
        <v>77</v>
      </c>
      <c r="E52" t="s">
        <v>78</v>
      </c>
      <c r="G52" t="s">
        <v>79</v>
      </c>
    </row>
    <row r="53" spans="4:13">
      <c r="E53" s="2" t="s">
        <v>80</v>
      </c>
      <c r="G53" s="89" t="s">
        <v>81</v>
      </c>
      <c r="H53" s="90"/>
      <c r="I53" s="90"/>
      <c r="J53" s="90"/>
      <c r="K53" s="90"/>
    </row>
    <row r="55" spans="4:13">
      <c r="E55" t="s">
        <v>82</v>
      </c>
      <c r="G55" t="s">
        <v>79</v>
      </c>
    </row>
    <row r="56" spans="4:13">
      <c r="E56" s="2" t="s">
        <v>80</v>
      </c>
      <c r="G56" s="89" t="s">
        <v>81</v>
      </c>
      <c r="H56" s="90"/>
      <c r="I56" s="90"/>
      <c r="J56" s="90"/>
      <c r="K56" s="90"/>
    </row>
    <row r="58" spans="4:13">
      <c r="E58" t="s">
        <v>83</v>
      </c>
      <c r="G58" t="s">
        <v>79</v>
      </c>
    </row>
    <row r="59" spans="4:13">
      <c r="E59" s="2" t="s">
        <v>80</v>
      </c>
      <c r="G59" s="89" t="s">
        <v>81</v>
      </c>
      <c r="H59" s="90"/>
      <c r="I59" s="90"/>
      <c r="J59" s="90"/>
      <c r="K59" s="90"/>
    </row>
    <row r="61" spans="4:13">
      <c r="E61" t="s">
        <v>84</v>
      </c>
      <c r="G61" t="s">
        <v>79</v>
      </c>
    </row>
    <row r="62" spans="4:13">
      <c r="E62" s="2" t="s">
        <v>80</v>
      </c>
      <c r="G62" s="89" t="s">
        <v>81</v>
      </c>
      <c r="H62" s="90"/>
      <c r="I62" s="90"/>
      <c r="J62" s="90"/>
      <c r="K62" s="90"/>
    </row>
    <row r="64" spans="4:13">
      <c r="E64" t="s">
        <v>85</v>
      </c>
      <c r="G64" t="s">
        <v>79</v>
      </c>
    </row>
    <row r="65" spans="4:13">
      <c r="E65" s="2" t="s">
        <v>80</v>
      </c>
      <c r="G65" s="89" t="s">
        <v>81</v>
      </c>
      <c r="H65" s="90"/>
      <c r="I65" s="90"/>
      <c r="J65" s="90"/>
      <c r="K65" s="90"/>
    </row>
    <row r="67" spans="4:13">
      <c r="E67" t="s">
        <v>86</v>
      </c>
      <c r="G67" t="s">
        <v>79</v>
      </c>
    </row>
    <row r="68" spans="4:13">
      <c r="E68" s="2" t="s">
        <v>80</v>
      </c>
      <c r="G68" s="89" t="s">
        <v>81</v>
      </c>
      <c r="H68" s="90"/>
      <c r="I68" s="90"/>
      <c r="J68" s="90"/>
      <c r="K68" s="90"/>
    </row>
    <row r="70" spans="4:13">
      <c r="E70" t="s">
        <v>87</v>
      </c>
      <c r="G70" t="s">
        <v>79</v>
      </c>
    </row>
    <row r="71" spans="4:13">
      <c r="E71" s="2" t="s">
        <v>80</v>
      </c>
      <c r="G71" s="89" t="s">
        <v>81</v>
      </c>
      <c r="H71" s="90"/>
      <c r="I71" s="90"/>
      <c r="J71" s="90"/>
      <c r="K71" s="90"/>
    </row>
    <row r="73" spans="4:13">
      <c r="E73" t="s">
        <v>88</v>
      </c>
      <c r="G73" t="s">
        <v>79</v>
      </c>
    </row>
    <row r="74" spans="4:13">
      <c r="E74" s="2" t="s">
        <v>80</v>
      </c>
      <c r="G74" s="89" t="s">
        <v>81</v>
      </c>
      <c r="H74" s="90"/>
      <c r="I74" s="90"/>
      <c r="J74" s="90"/>
      <c r="K74" s="90"/>
    </row>
    <row r="77" spans="4:13" ht="11.5">
      <c r="D77" s="13" t="s">
        <v>89</v>
      </c>
      <c r="E77" t="s">
        <v>90</v>
      </c>
    </row>
    <row r="78" spans="4:13" ht="11.5">
      <c r="D78" s="13"/>
      <c r="E78" s="84" t="s">
        <v>61</v>
      </c>
      <c r="F78" s="84"/>
      <c r="G78" s="84"/>
      <c r="H78" s="84"/>
      <c r="I78" s="84"/>
      <c r="J78" s="84"/>
      <c r="K78" s="84"/>
      <c r="L78" s="84"/>
      <c r="M78" s="84"/>
    </row>
    <row r="79" spans="4:13" ht="75" customHeight="1">
      <c r="D79" s="13"/>
      <c r="E79" s="91" t="s">
        <v>91</v>
      </c>
      <c r="F79" s="92"/>
      <c r="G79" s="92"/>
      <c r="H79" s="92"/>
      <c r="I79" s="92"/>
      <c r="J79" s="92"/>
      <c r="K79" s="92"/>
      <c r="L79" s="92"/>
      <c r="M79" s="92"/>
    </row>
  </sheetData>
  <mergeCells count="35">
    <mergeCell ref="G68:K68"/>
    <mergeCell ref="G71:K71"/>
    <mergeCell ref="G74:K74"/>
    <mergeCell ref="E78:M78"/>
    <mergeCell ref="E79:M79"/>
    <mergeCell ref="G65:K65"/>
    <mergeCell ref="E42:M42"/>
    <mergeCell ref="E44:M44"/>
    <mergeCell ref="E45:M45"/>
    <mergeCell ref="E46:M46"/>
    <mergeCell ref="E48:M48"/>
    <mergeCell ref="E49:M49"/>
    <mergeCell ref="E50:M50"/>
    <mergeCell ref="G53:K53"/>
    <mergeCell ref="G56:K56"/>
    <mergeCell ref="G59:K59"/>
    <mergeCell ref="G62:K62"/>
    <mergeCell ref="E41:M41"/>
    <mergeCell ref="E21:M21"/>
    <mergeCell ref="E22:M22"/>
    <mergeCell ref="E23:M23"/>
    <mergeCell ref="E25:M25"/>
    <mergeCell ref="E26:M26"/>
    <mergeCell ref="E27:M27"/>
    <mergeCell ref="E31:M31"/>
    <mergeCell ref="E36:M36"/>
    <mergeCell ref="E37:M37"/>
    <mergeCell ref="E38:M38"/>
    <mergeCell ref="E40:M40"/>
    <mergeCell ref="E19:M19"/>
    <mergeCell ref="E13:M13"/>
    <mergeCell ref="E14:M14"/>
    <mergeCell ref="E15:M15"/>
    <mergeCell ref="E17:M17"/>
    <mergeCell ref="E18:M18"/>
  </mergeCells>
  <conditionalFormatting sqref="E5">
    <cfRule type="cellIs" dxfId="1" priority="1" operator="equal">
      <formula>"Maak een keuze"</formula>
    </cfRule>
  </conditionalFormatting>
  <hyperlinks>
    <hyperlink ref="AD26" r:id="rId1" xr:uid="{4EE035FF-2CA5-419C-9304-0B5094241639}"/>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9F246222-8383-4CC1-9EBF-5F48E4ECBAAD}">
          <x14:formula1>
            <xm:f>Dropdowns!$C$31:$C$34</xm:f>
          </x14:formula1>
          <xm:sqref>E53 E56 E59 E62 E65 E68 E71 E74</xm:sqref>
        </x14:dataValidation>
        <x14:dataValidation type="list" allowBlank="1" showInputMessage="1" showErrorMessage="1" xr:uid="{D7F0F413-8FB2-4805-B1BC-D521E7B942F6}">
          <x14:formula1>
            <xm:f>Dropdowns!$C$15:$C$18</xm:f>
          </x14:formula1>
          <xm:sqref>E8</xm:sqref>
        </x14:dataValidation>
        <x14:dataValidation type="list" allowBlank="1" showInputMessage="1" showErrorMessage="1" xr:uid="{2C6D8200-E115-4AC2-8398-0044876F7A6E}">
          <x14:formula1>
            <xm:f>Dropdowns!$C$10:$C$12</xm:f>
          </x14:formula1>
          <xm:sqref>E5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A1AC9-190C-472C-AD72-E924B5B19395}">
  <sheetPr>
    <tabColor theme="3"/>
  </sheetPr>
  <dimension ref="B2:AD79"/>
  <sheetViews>
    <sheetView topLeftCell="A50" workbookViewId="0">
      <selection activeCell="E27" sqref="E27:M27"/>
    </sheetView>
  </sheetViews>
  <sheetFormatPr defaultRowHeight="10"/>
  <cols>
    <col min="1" max="3" width="4.109375" customWidth="1"/>
    <col min="4" max="4" width="14.6640625" bestFit="1" customWidth="1"/>
    <col min="5" max="5" width="45" customWidth="1"/>
  </cols>
  <sheetData>
    <row r="2" spans="2:30" ht="20.5" thickBot="1">
      <c r="B2" s="10" t="s">
        <v>52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53</v>
      </c>
    </row>
    <row r="5" spans="2:30" ht="18" thickBot="1">
      <c r="C5" s="12" t="s">
        <v>54</v>
      </c>
      <c r="D5" s="12"/>
      <c r="E5" s="74" t="s">
        <v>92</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c r="D6" s="11"/>
    </row>
    <row r="7" spans="2:30" ht="11.5">
      <c r="D7" s="13" t="s">
        <v>55</v>
      </c>
      <c r="E7" t="s">
        <v>56</v>
      </c>
    </row>
    <row r="8" spans="2:30" ht="11.5">
      <c r="D8" s="13"/>
      <c r="E8" s="14" t="s">
        <v>57</v>
      </c>
    </row>
    <row r="9" spans="2:30" ht="11.5">
      <c r="D9" s="13"/>
    </row>
    <row r="10" spans="2:30" ht="11.5">
      <c r="D10" s="13"/>
    </row>
    <row r="11" spans="2:30" ht="11.5">
      <c r="D11" s="13" t="s">
        <v>58</v>
      </c>
      <c r="E11" s="15" t="s">
        <v>59</v>
      </c>
    </row>
    <row r="12" spans="2:30" ht="11.5">
      <c r="D12" s="13"/>
      <c r="E12" s="15"/>
    </row>
    <row r="13" spans="2:30" ht="24" customHeight="1">
      <c r="D13" s="13"/>
      <c r="E13" s="83" t="s">
        <v>60</v>
      </c>
      <c r="F13" s="83"/>
      <c r="G13" s="83"/>
      <c r="H13" s="83"/>
      <c r="I13" s="83"/>
      <c r="J13" s="83"/>
      <c r="K13" s="83"/>
      <c r="L13" s="83"/>
      <c r="M13" s="83"/>
    </row>
    <row r="14" spans="2:30" ht="11.5">
      <c r="D14" s="13"/>
      <c r="E14" s="84" t="s">
        <v>61</v>
      </c>
      <c r="F14" s="84"/>
      <c r="G14" s="84"/>
      <c r="H14" s="84"/>
      <c r="I14" s="84"/>
      <c r="J14" s="84"/>
      <c r="K14" s="84"/>
      <c r="L14" s="84"/>
      <c r="M14" s="84"/>
    </row>
    <row r="15" spans="2:30" ht="75" customHeight="1">
      <c r="D15" s="13"/>
      <c r="E15" s="82" t="s">
        <v>295</v>
      </c>
      <c r="F15" s="82"/>
      <c r="G15" s="82"/>
      <c r="H15" s="82"/>
      <c r="I15" s="82"/>
      <c r="J15" s="82"/>
      <c r="K15" s="82"/>
      <c r="L15" s="82"/>
      <c r="M15" s="82"/>
    </row>
    <row r="16" spans="2:30" ht="11.5">
      <c r="D16" s="13"/>
    </row>
    <row r="17" spans="4:30" ht="31.5" customHeight="1">
      <c r="D17" s="13"/>
      <c r="E17" s="85" t="s">
        <v>62</v>
      </c>
      <c r="F17" s="83"/>
      <c r="G17" s="83"/>
      <c r="H17" s="83"/>
      <c r="I17" s="83"/>
      <c r="J17" s="83"/>
      <c r="K17" s="83"/>
      <c r="L17" s="83"/>
      <c r="M17" s="83"/>
    </row>
    <row r="18" spans="4:30" ht="11.5">
      <c r="D18" s="13"/>
      <c r="E18" s="84" t="s">
        <v>61</v>
      </c>
      <c r="F18" s="84"/>
      <c r="G18" s="84"/>
      <c r="H18" s="84"/>
      <c r="I18" s="84"/>
      <c r="J18" s="84"/>
      <c r="K18" s="84"/>
      <c r="L18" s="84"/>
      <c r="M18" s="84"/>
    </row>
    <row r="19" spans="4:30" ht="75" customHeight="1">
      <c r="D19" s="13"/>
      <c r="E19" s="82" t="s">
        <v>290</v>
      </c>
      <c r="F19" s="82"/>
      <c r="G19" s="82"/>
      <c r="H19" s="82"/>
      <c r="I19" s="82"/>
      <c r="J19" s="82"/>
      <c r="K19" s="82"/>
      <c r="L19" s="82"/>
      <c r="M19" s="82"/>
    </row>
    <row r="20" spans="4:30" ht="11.5">
      <c r="D20" s="13"/>
    </row>
    <row r="21" spans="4:30" ht="24" customHeight="1">
      <c r="D21" s="13"/>
      <c r="E21" s="83" t="s">
        <v>63</v>
      </c>
      <c r="F21" s="83"/>
      <c r="G21" s="83"/>
      <c r="H21" s="83"/>
      <c r="I21" s="83"/>
      <c r="J21" s="83"/>
      <c r="K21" s="83"/>
      <c r="L21" s="83"/>
      <c r="M21" s="83"/>
    </row>
    <row r="22" spans="4:30" ht="11.5">
      <c r="D22" s="13"/>
      <c r="E22" s="84" t="s">
        <v>61</v>
      </c>
      <c r="F22" s="84"/>
      <c r="G22" s="84"/>
      <c r="H22" s="84"/>
      <c r="I22" s="84"/>
      <c r="J22" s="84"/>
      <c r="K22" s="84"/>
      <c r="L22" s="84"/>
      <c r="M22" s="84"/>
    </row>
    <row r="23" spans="4:30" ht="75" customHeight="1">
      <c r="D23" s="13"/>
      <c r="E23" s="82" t="s">
        <v>285</v>
      </c>
      <c r="F23" s="82"/>
      <c r="G23" s="82"/>
      <c r="H23" s="82"/>
      <c r="I23" s="82"/>
      <c r="J23" s="82"/>
      <c r="K23" s="82"/>
      <c r="L23" s="82"/>
      <c r="M23" s="82"/>
    </row>
    <row r="24" spans="4:30" ht="11.5">
      <c r="D24" s="13"/>
    </row>
    <row r="25" spans="4:30" ht="24" customHeight="1">
      <c r="D25" s="13"/>
      <c r="E25" s="83" t="s">
        <v>64</v>
      </c>
      <c r="F25" s="83"/>
      <c r="G25" s="83"/>
      <c r="H25" s="83"/>
      <c r="I25" s="83"/>
      <c r="J25" s="83"/>
      <c r="K25" s="83"/>
      <c r="L25" s="83"/>
      <c r="M25" s="83"/>
    </row>
    <row r="26" spans="4:30" ht="11.5">
      <c r="D26" s="13"/>
      <c r="E26" s="84" t="s">
        <v>61</v>
      </c>
      <c r="F26" s="84"/>
      <c r="G26" s="84"/>
      <c r="H26" s="84"/>
      <c r="I26" s="84"/>
      <c r="J26" s="84"/>
      <c r="K26" s="84"/>
      <c r="L26" s="84"/>
      <c r="M26" s="84"/>
      <c r="AD26" s="16" t="s">
        <v>65</v>
      </c>
    </row>
    <row r="27" spans="4:30" ht="75" customHeight="1">
      <c r="D27" s="13"/>
      <c r="E27" s="82" t="s">
        <v>286</v>
      </c>
      <c r="F27" s="82"/>
      <c r="G27" s="82"/>
      <c r="H27" s="82"/>
      <c r="I27" s="82"/>
      <c r="J27" s="82"/>
      <c r="K27" s="82"/>
      <c r="L27" s="82"/>
      <c r="M27" s="82"/>
    </row>
    <row r="28" spans="4:30" ht="11.5">
      <c r="D28" s="13"/>
    </row>
    <row r="29" spans="4:30" ht="11.5">
      <c r="D29" s="13"/>
      <c r="AB29" s="6"/>
    </row>
    <row r="30" spans="4:30" ht="11.5">
      <c r="D30" s="13" t="s">
        <v>66</v>
      </c>
      <c r="E30" t="s">
        <v>67</v>
      </c>
    </row>
    <row r="31" spans="4:30" ht="11.5">
      <c r="D31" s="13"/>
      <c r="E31" s="86" t="s">
        <v>68</v>
      </c>
      <c r="F31" s="87"/>
      <c r="G31" s="87"/>
      <c r="H31" s="87"/>
      <c r="I31" s="87"/>
      <c r="J31" s="87"/>
      <c r="K31" s="87"/>
      <c r="L31" s="87"/>
      <c r="M31" s="88"/>
    </row>
    <row r="32" spans="4:30" ht="10.5">
      <c r="E32" s="17" t="s">
        <v>69</v>
      </c>
    </row>
    <row r="34" spans="4:13" ht="11.5">
      <c r="D34" s="13" t="s">
        <v>70</v>
      </c>
      <c r="E34" s="15" t="s">
        <v>71</v>
      </c>
    </row>
    <row r="35" spans="4:13" ht="11.5">
      <c r="D35" s="13"/>
      <c r="E35" s="15"/>
    </row>
    <row r="36" spans="4:13" ht="48" customHeight="1">
      <c r="D36" s="18" t="s">
        <v>72</v>
      </c>
      <c r="E36" s="83" t="s">
        <v>73</v>
      </c>
      <c r="F36" s="83"/>
      <c r="G36" s="83"/>
      <c r="H36" s="83"/>
      <c r="I36" s="83"/>
      <c r="J36" s="83"/>
      <c r="K36" s="83"/>
      <c r="L36" s="83"/>
      <c r="M36" s="83"/>
    </row>
    <row r="37" spans="4:13" ht="11.5">
      <c r="D37" s="13"/>
      <c r="E37" s="84" t="s">
        <v>61</v>
      </c>
      <c r="F37" s="84"/>
      <c r="G37" s="84"/>
      <c r="H37" s="84"/>
      <c r="I37" s="84"/>
      <c r="J37" s="84"/>
      <c r="K37" s="84"/>
      <c r="L37" s="84"/>
      <c r="M37" s="84"/>
    </row>
    <row r="38" spans="4:13" ht="75" customHeight="1">
      <c r="D38" s="13"/>
      <c r="E38" s="82"/>
      <c r="F38" s="82"/>
      <c r="G38" s="82"/>
      <c r="H38" s="82"/>
      <c r="I38" s="82"/>
      <c r="J38" s="82"/>
      <c r="K38" s="82"/>
      <c r="L38" s="82"/>
      <c r="M38" s="82"/>
    </row>
    <row r="39" spans="4:13" ht="11.5">
      <c r="D39" s="13"/>
    </row>
    <row r="40" spans="4:13" ht="24" customHeight="1">
      <c r="D40" s="13"/>
      <c r="E40" s="83" t="s">
        <v>74</v>
      </c>
      <c r="F40" s="83"/>
      <c r="G40" s="83"/>
      <c r="H40" s="83"/>
      <c r="I40" s="83"/>
      <c r="J40" s="83"/>
      <c r="K40" s="83"/>
      <c r="L40" s="83"/>
      <c r="M40" s="83"/>
    </row>
    <row r="41" spans="4:13" ht="11.5">
      <c r="D41" s="13"/>
      <c r="E41" s="84" t="s">
        <v>61</v>
      </c>
      <c r="F41" s="84"/>
      <c r="G41" s="84"/>
      <c r="H41" s="84"/>
      <c r="I41" s="84"/>
      <c r="J41" s="84"/>
      <c r="K41" s="84"/>
      <c r="L41" s="84"/>
      <c r="M41" s="84"/>
    </row>
    <row r="42" spans="4:13" ht="75" customHeight="1">
      <c r="D42" s="13"/>
      <c r="E42" s="82"/>
      <c r="F42" s="82"/>
      <c r="G42" s="82"/>
      <c r="H42" s="82"/>
      <c r="I42" s="82"/>
      <c r="J42" s="82"/>
      <c r="K42" s="82"/>
      <c r="L42" s="82"/>
      <c r="M42" s="82"/>
    </row>
    <row r="43" spans="4:13" ht="11.5">
      <c r="D43" s="13"/>
    </row>
    <row r="44" spans="4:13" ht="36" customHeight="1">
      <c r="D44" s="13"/>
      <c r="E44" s="83" t="s">
        <v>75</v>
      </c>
      <c r="F44" s="83"/>
      <c r="G44" s="83"/>
      <c r="H44" s="83"/>
      <c r="I44" s="83"/>
      <c r="J44" s="83"/>
      <c r="K44" s="83"/>
      <c r="L44" s="83"/>
      <c r="M44" s="83"/>
    </row>
    <row r="45" spans="4:13" ht="11.5">
      <c r="D45" s="13"/>
      <c r="E45" s="84" t="s">
        <v>61</v>
      </c>
      <c r="F45" s="84"/>
      <c r="G45" s="84"/>
      <c r="H45" s="84"/>
      <c r="I45" s="84"/>
      <c r="J45" s="84"/>
      <c r="K45" s="84"/>
      <c r="L45" s="84"/>
      <c r="M45" s="84"/>
    </row>
    <row r="46" spans="4:13" ht="75" customHeight="1">
      <c r="D46" s="13"/>
      <c r="E46" s="82"/>
      <c r="F46" s="82"/>
      <c r="G46" s="82"/>
      <c r="H46" s="82"/>
      <c r="I46" s="82"/>
      <c r="J46" s="82"/>
      <c r="K46" s="82"/>
      <c r="L46" s="82"/>
      <c r="M46" s="82"/>
    </row>
    <row r="47" spans="4:13" ht="11.5">
      <c r="D47" s="13"/>
    </row>
    <row r="48" spans="4:13" ht="36" customHeight="1">
      <c r="D48" s="13"/>
      <c r="E48" s="83" t="s">
        <v>76</v>
      </c>
      <c r="F48" s="83"/>
      <c r="G48" s="83"/>
      <c r="H48" s="83"/>
      <c r="I48" s="83"/>
      <c r="J48" s="83"/>
      <c r="K48" s="83"/>
      <c r="L48" s="83"/>
      <c r="M48" s="83"/>
    </row>
    <row r="49" spans="4:13" ht="11.5">
      <c r="D49" s="13"/>
      <c r="E49" s="84" t="s">
        <v>61</v>
      </c>
      <c r="F49" s="84"/>
      <c r="G49" s="84"/>
      <c r="H49" s="84"/>
      <c r="I49" s="84"/>
      <c r="J49" s="84"/>
      <c r="K49" s="84"/>
      <c r="L49" s="84"/>
      <c r="M49" s="84"/>
    </row>
    <row r="50" spans="4:13" ht="75" customHeight="1">
      <c r="D50" s="13"/>
      <c r="E50" s="82"/>
      <c r="F50" s="82"/>
      <c r="G50" s="82"/>
      <c r="H50" s="82"/>
      <c r="I50" s="82"/>
      <c r="J50" s="82"/>
      <c r="K50" s="82"/>
      <c r="L50" s="82"/>
      <c r="M50" s="82"/>
    </row>
    <row r="52" spans="4:13" ht="11.5">
      <c r="D52" s="13" t="s">
        <v>77</v>
      </c>
      <c r="E52" t="s">
        <v>78</v>
      </c>
      <c r="G52" t="s">
        <v>79</v>
      </c>
    </row>
    <row r="53" spans="4:13">
      <c r="E53" s="2" t="s">
        <v>80</v>
      </c>
      <c r="G53" s="89" t="s">
        <v>81</v>
      </c>
      <c r="H53" s="90"/>
      <c r="I53" s="90"/>
      <c r="J53" s="90"/>
      <c r="K53" s="90"/>
    </row>
    <row r="55" spans="4:13">
      <c r="E55" t="s">
        <v>82</v>
      </c>
      <c r="G55" t="s">
        <v>79</v>
      </c>
    </row>
    <row r="56" spans="4:13">
      <c r="E56" s="2" t="s">
        <v>80</v>
      </c>
      <c r="G56" s="89" t="s">
        <v>81</v>
      </c>
      <c r="H56" s="90"/>
      <c r="I56" s="90"/>
      <c r="J56" s="90"/>
      <c r="K56" s="90"/>
    </row>
    <row r="58" spans="4:13">
      <c r="E58" t="s">
        <v>83</v>
      </c>
      <c r="G58" t="s">
        <v>79</v>
      </c>
    </row>
    <row r="59" spans="4:13">
      <c r="E59" s="2" t="s">
        <v>80</v>
      </c>
      <c r="G59" s="89" t="s">
        <v>81</v>
      </c>
      <c r="H59" s="90"/>
      <c r="I59" s="90"/>
      <c r="J59" s="90"/>
      <c r="K59" s="90"/>
    </row>
    <row r="61" spans="4:13">
      <c r="E61" t="s">
        <v>84</v>
      </c>
      <c r="G61" t="s">
        <v>79</v>
      </c>
    </row>
    <row r="62" spans="4:13">
      <c r="E62" s="2" t="s">
        <v>80</v>
      </c>
      <c r="G62" s="89" t="s">
        <v>81</v>
      </c>
      <c r="H62" s="90"/>
      <c r="I62" s="90"/>
      <c r="J62" s="90"/>
      <c r="K62" s="90"/>
    </row>
    <row r="64" spans="4:13">
      <c r="E64" t="s">
        <v>85</v>
      </c>
      <c r="G64" t="s">
        <v>79</v>
      </c>
    </row>
    <row r="65" spans="4:13">
      <c r="E65" s="2" t="s">
        <v>80</v>
      </c>
      <c r="G65" s="89" t="s">
        <v>81</v>
      </c>
      <c r="H65" s="90"/>
      <c r="I65" s="90"/>
      <c r="J65" s="90"/>
      <c r="K65" s="90"/>
    </row>
    <row r="67" spans="4:13">
      <c r="E67" t="s">
        <v>86</v>
      </c>
      <c r="G67" t="s">
        <v>79</v>
      </c>
    </row>
    <row r="68" spans="4:13">
      <c r="E68" s="2" t="s">
        <v>80</v>
      </c>
      <c r="G68" s="89" t="s">
        <v>81</v>
      </c>
      <c r="H68" s="90"/>
      <c r="I68" s="90"/>
      <c r="J68" s="90"/>
      <c r="K68" s="90"/>
    </row>
    <row r="70" spans="4:13">
      <c r="E70" t="s">
        <v>87</v>
      </c>
      <c r="G70" t="s">
        <v>79</v>
      </c>
    </row>
    <row r="71" spans="4:13">
      <c r="E71" s="2" t="s">
        <v>80</v>
      </c>
      <c r="G71" s="89" t="s">
        <v>81</v>
      </c>
      <c r="H71" s="90"/>
      <c r="I71" s="90"/>
      <c r="J71" s="90"/>
      <c r="K71" s="90"/>
    </row>
    <row r="73" spans="4:13">
      <c r="E73" t="s">
        <v>88</v>
      </c>
      <c r="G73" t="s">
        <v>79</v>
      </c>
    </row>
    <row r="74" spans="4:13">
      <c r="E74" s="2" t="s">
        <v>80</v>
      </c>
      <c r="G74" s="89" t="s">
        <v>81</v>
      </c>
      <c r="H74" s="90"/>
      <c r="I74" s="90"/>
      <c r="J74" s="90"/>
      <c r="K74" s="90"/>
    </row>
    <row r="77" spans="4:13" ht="11.5">
      <c r="D77" s="13" t="s">
        <v>89</v>
      </c>
      <c r="E77" t="s">
        <v>90</v>
      </c>
    </row>
    <row r="78" spans="4:13" ht="11.5">
      <c r="D78" s="13"/>
      <c r="E78" s="84" t="s">
        <v>61</v>
      </c>
      <c r="F78" s="84"/>
      <c r="G78" s="84"/>
      <c r="H78" s="84"/>
      <c r="I78" s="84"/>
      <c r="J78" s="84"/>
      <c r="K78" s="84"/>
      <c r="L78" s="84"/>
      <c r="M78" s="84"/>
    </row>
    <row r="79" spans="4:13" ht="75" customHeight="1">
      <c r="D79" s="13"/>
      <c r="E79" s="91" t="s">
        <v>288</v>
      </c>
      <c r="F79" s="92"/>
      <c r="G79" s="92"/>
      <c r="H79" s="92"/>
      <c r="I79" s="92"/>
      <c r="J79" s="92"/>
      <c r="K79" s="92"/>
      <c r="L79" s="92"/>
      <c r="M79" s="92"/>
    </row>
  </sheetData>
  <mergeCells count="35">
    <mergeCell ref="G65:K65"/>
    <mergeCell ref="G68:K68"/>
    <mergeCell ref="G71:K71"/>
    <mergeCell ref="G74:K74"/>
    <mergeCell ref="E49:M49"/>
    <mergeCell ref="G53:K53"/>
    <mergeCell ref="G56:K56"/>
    <mergeCell ref="G59:K59"/>
    <mergeCell ref="G62:K62"/>
    <mergeCell ref="E42:M42"/>
    <mergeCell ref="E44:M44"/>
    <mergeCell ref="E45:M45"/>
    <mergeCell ref="E46:M46"/>
    <mergeCell ref="E48:M48"/>
    <mergeCell ref="E79:M79"/>
    <mergeCell ref="E19:M19"/>
    <mergeCell ref="E41:M41"/>
    <mergeCell ref="E21:M21"/>
    <mergeCell ref="E22:M22"/>
    <mergeCell ref="E23:M23"/>
    <mergeCell ref="E25:M25"/>
    <mergeCell ref="E26:M26"/>
    <mergeCell ref="E27:M27"/>
    <mergeCell ref="E31:M31"/>
    <mergeCell ref="E36:M36"/>
    <mergeCell ref="E37:M37"/>
    <mergeCell ref="E38:M38"/>
    <mergeCell ref="E40:M40"/>
    <mergeCell ref="E50:M50"/>
    <mergeCell ref="E78:M78"/>
    <mergeCell ref="E13:M13"/>
    <mergeCell ref="E14:M14"/>
    <mergeCell ref="E15:M15"/>
    <mergeCell ref="E17:M17"/>
    <mergeCell ref="E18:M18"/>
  </mergeCells>
  <conditionalFormatting sqref="E5">
    <cfRule type="cellIs" dxfId="0" priority="1" operator="equal">
      <formula>"Maak een keuze"</formula>
    </cfRule>
  </conditionalFormatting>
  <hyperlinks>
    <hyperlink ref="AD26" r:id="rId1" xr:uid="{1347B2EA-4E12-4D8A-9F54-74910A367EF7}"/>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912C96D0-5648-4F85-9A6E-80F89B020C12}">
          <x14:formula1>
            <xm:f>Dropdowns!$C$10:$C$12</xm:f>
          </x14:formula1>
          <xm:sqref>E5</xm:sqref>
        </x14:dataValidation>
        <x14:dataValidation type="list" allowBlank="1" showInputMessage="1" showErrorMessage="1" xr:uid="{2790085B-BC76-45F2-B8A3-BE63C200228C}">
          <x14:formula1>
            <xm:f>Dropdowns!$C$15:$C$18</xm:f>
          </x14:formula1>
          <xm:sqref>E8</xm:sqref>
        </x14:dataValidation>
        <x14:dataValidation type="list" allowBlank="1" showInputMessage="1" showErrorMessage="1" xr:uid="{4186C0D4-AB55-43C4-A6DB-EDBBF07BDDF8}">
          <x14:formula1>
            <xm:f>Dropdowns!$C$31:$C$34</xm:f>
          </x14:formula1>
          <xm:sqref>E53 E56 E59 E62 E65 E68 E71 E74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58"/>
  <sheetViews>
    <sheetView topLeftCell="C40" workbookViewId="0">
      <selection activeCell="H55" sqref="H55"/>
    </sheetView>
  </sheetViews>
  <sheetFormatPr defaultRowHeight="10"/>
  <cols>
    <col min="1" max="3" width="4.109375" customWidth="1"/>
    <col min="4" max="4" width="23.77734375" customWidth="1"/>
    <col min="5" max="5" width="37.77734375" customWidth="1"/>
    <col min="6" max="6" width="9.77734375" customWidth="1"/>
    <col min="7" max="7" width="61.44140625" customWidth="1"/>
    <col min="8" max="8" width="62" customWidth="1"/>
    <col min="9" max="9" width="0.77734375" style="21" customWidth="1"/>
    <col min="10" max="10" width="2" style="22" customWidth="1"/>
    <col min="11" max="11" width="31.77734375" customWidth="1"/>
    <col min="12" max="12" width="35.44140625" customWidth="1"/>
    <col min="13" max="13" width="38.109375" customWidth="1"/>
  </cols>
  <sheetData>
    <row r="2" spans="2:24" ht="20.5" thickBot="1">
      <c r="B2" s="10" t="s">
        <v>93</v>
      </c>
      <c r="C2" s="10"/>
      <c r="D2" s="10"/>
      <c r="E2" s="10"/>
      <c r="F2" s="10"/>
      <c r="G2" s="10"/>
      <c r="H2" s="10"/>
      <c r="I2" s="19"/>
      <c r="J2" s="20"/>
      <c r="K2" s="10" t="s">
        <v>94</v>
      </c>
      <c r="L2" s="10"/>
      <c r="M2" s="10"/>
      <c r="N2" s="10"/>
      <c r="O2" s="10"/>
      <c r="P2" s="10"/>
      <c r="Q2" s="10"/>
      <c r="R2" s="10"/>
      <c r="S2" s="10"/>
      <c r="T2" s="10"/>
      <c r="U2" s="10"/>
      <c r="V2" s="10"/>
      <c r="W2" s="10"/>
      <c r="X2" s="10"/>
    </row>
    <row r="3" spans="2:24" ht="10.5" thickTop="1"/>
    <row r="4" spans="2:24">
      <c r="D4" s="11"/>
    </row>
    <row r="6" spans="2:24" ht="15.5" thickBot="1">
      <c r="D6" s="24" t="s">
        <v>95</v>
      </c>
      <c r="E6" s="24"/>
      <c r="F6" s="24"/>
      <c r="G6" s="24"/>
      <c r="H6" s="24"/>
      <c r="I6" s="25"/>
      <c r="J6" s="26"/>
      <c r="K6" s="24"/>
      <c r="L6" s="24"/>
      <c r="M6" s="24"/>
      <c r="N6" s="24"/>
      <c r="O6" s="24"/>
      <c r="P6" s="24"/>
      <c r="Q6" s="24"/>
      <c r="R6" s="24"/>
      <c r="S6" s="24"/>
      <c r="T6" s="24"/>
      <c r="U6" s="24"/>
      <c r="V6" s="24"/>
      <c r="W6" s="24"/>
      <c r="X6" s="24"/>
    </row>
    <row r="8" spans="2:24" ht="16" customHeight="1" thickBot="1">
      <c r="D8" s="24" t="s">
        <v>55</v>
      </c>
      <c r="E8" s="83" t="s">
        <v>96</v>
      </c>
      <c r="F8" s="83"/>
      <c r="G8" s="83"/>
      <c r="H8" s="83"/>
      <c r="K8" s="27" t="s">
        <v>97</v>
      </c>
    </row>
    <row r="9" spans="2:24">
      <c r="E9" s="83"/>
      <c r="F9" s="83"/>
      <c r="G9" s="83"/>
      <c r="H9" s="83"/>
    </row>
    <row r="10" spans="2:24">
      <c r="E10" s="83"/>
      <c r="F10" s="83"/>
      <c r="G10" s="83"/>
      <c r="H10" s="83"/>
    </row>
    <row r="11" spans="2:24">
      <c r="E11" s="83"/>
      <c r="F11" s="83"/>
      <c r="G11" s="83"/>
      <c r="H11" s="83"/>
    </row>
    <row r="13" spans="2:24" ht="15.5" thickBot="1">
      <c r="D13" s="24" t="s">
        <v>58</v>
      </c>
      <c r="E13" t="s">
        <v>98</v>
      </c>
    </row>
    <row r="15" spans="2:24" ht="11" thickBot="1">
      <c r="E15" s="28" t="s">
        <v>99</v>
      </c>
      <c r="F15" s="28" t="s">
        <v>100</v>
      </c>
      <c r="G15" s="28" t="s">
        <v>3</v>
      </c>
      <c r="H15" s="28" t="s">
        <v>94</v>
      </c>
    </row>
    <row r="16" spans="2:24" ht="50.5" thickTop="1">
      <c r="E16" s="29" t="s">
        <v>101</v>
      </c>
      <c r="F16" s="30" t="s">
        <v>102</v>
      </c>
      <c r="G16" s="30" t="s">
        <v>103</v>
      </c>
      <c r="H16" s="31" t="s">
        <v>104</v>
      </c>
    </row>
    <row r="17" spans="4:8" ht="40">
      <c r="E17" s="32" t="s">
        <v>105</v>
      </c>
      <c r="F17" s="33" t="s">
        <v>106</v>
      </c>
      <c r="G17" s="33" t="s">
        <v>107</v>
      </c>
      <c r="H17" s="34" t="s">
        <v>108</v>
      </c>
    </row>
    <row r="18" spans="4:8" ht="20">
      <c r="E18" s="32" t="s">
        <v>27</v>
      </c>
      <c r="F18" s="33" t="s">
        <v>109</v>
      </c>
      <c r="G18" s="33" t="s">
        <v>110</v>
      </c>
      <c r="H18" s="34" t="s">
        <v>111</v>
      </c>
    </row>
    <row r="19" spans="4:8" ht="20">
      <c r="E19" s="32" t="s">
        <v>92</v>
      </c>
      <c r="F19" s="33" t="s">
        <v>109</v>
      </c>
      <c r="G19" s="33" t="s">
        <v>112</v>
      </c>
      <c r="H19" s="34" t="s">
        <v>113</v>
      </c>
    </row>
    <row r="20" spans="4:8" ht="20">
      <c r="E20" s="32" t="s">
        <v>114</v>
      </c>
      <c r="F20" s="33" t="s">
        <v>109</v>
      </c>
      <c r="G20" s="33" t="s">
        <v>115</v>
      </c>
      <c r="H20" s="34" t="s">
        <v>111</v>
      </c>
    </row>
    <row r="21" spans="4:8">
      <c r="E21" s="35" t="s">
        <v>116</v>
      </c>
      <c r="F21" s="36" t="s">
        <v>109</v>
      </c>
      <c r="G21" s="36" t="s">
        <v>117</v>
      </c>
      <c r="H21" s="37" t="s">
        <v>113</v>
      </c>
    </row>
    <row r="22" spans="4:8" ht="11.5">
      <c r="E22" s="38"/>
      <c r="F22" s="38"/>
      <c r="G22" s="38"/>
      <c r="H22" s="38"/>
    </row>
    <row r="23" spans="4:8" ht="10.5">
      <c r="D23" s="8" t="s">
        <v>118</v>
      </c>
      <c r="E23" s="8" t="s">
        <v>119</v>
      </c>
    </row>
    <row r="24" spans="4:8">
      <c r="E24" s="83" t="s">
        <v>120</v>
      </c>
      <c r="F24" s="95"/>
      <c r="G24" s="95"/>
      <c r="H24" s="95"/>
    </row>
    <row r="25" spans="4:8">
      <c r="E25" s="95"/>
      <c r="F25" s="95"/>
      <c r="G25" s="95"/>
      <c r="H25" s="95"/>
    </row>
    <row r="26" spans="4:8">
      <c r="E26" s="95"/>
      <c r="F26" s="95"/>
      <c r="G26" s="95"/>
      <c r="H26" s="95"/>
    </row>
    <row r="27" spans="4:8" ht="40" customHeight="1">
      <c r="E27" s="95"/>
      <c r="F27" s="95"/>
      <c r="G27" s="95"/>
      <c r="H27" s="95"/>
    </row>
    <row r="29" spans="4:8" ht="10.5">
      <c r="D29" s="8" t="s">
        <v>121</v>
      </c>
      <c r="E29" s="8" t="s">
        <v>122</v>
      </c>
    </row>
    <row r="30" spans="4:8">
      <c r="E30" s="83" t="s">
        <v>123</v>
      </c>
      <c r="F30" s="95"/>
      <c r="G30" s="95"/>
      <c r="H30" s="95"/>
    </row>
    <row r="31" spans="4:8">
      <c r="E31" s="95"/>
      <c r="F31" s="95"/>
      <c r="G31" s="95"/>
      <c r="H31" s="95"/>
    </row>
    <row r="32" spans="4:8">
      <c r="E32" s="95"/>
      <c r="F32" s="95"/>
      <c r="G32" s="95"/>
      <c r="H32" s="95"/>
    </row>
    <row r="33" spans="4:11">
      <c r="E33" s="95"/>
      <c r="F33" s="95"/>
      <c r="G33" s="95"/>
      <c r="H33" s="95"/>
    </row>
    <row r="34" spans="4:11" ht="147" customHeight="1">
      <c r="E34" s="95"/>
      <c r="F34" s="95"/>
      <c r="G34" s="95"/>
      <c r="H34" s="95"/>
    </row>
    <row r="35" spans="4:11" ht="11.15" customHeight="1"/>
    <row r="36" spans="4:11" ht="12" customHeight="1">
      <c r="D36" s="8" t="s">
        <v>124</v>
      </c>
      <c r="E36" s="8" t="s">
        <v>125</v>
      </c>
    </row>
    <row r="37" spans="4:11" ht="10" customHeight="1">
      <c r="E37" s="83" t="s">
        <v>126</v>
      </c>
      <c r="F37" s="95"/>
      <c r="G37" s="95"/>
      <c r="H37" s="95"/>
    </row>
    <row r="38" spans="4:11">
      <c r="E38" s="95"/>
      <c r="F38" s="95"/>
      <c r="G38" s="95"/>
      <c r="H38" s="95"/>
    </row>
    <row r="39" spans="4:11">
      <c r="E39" s="95"/>
      <c r="F39" s="95"/>
      <c r="G39" s="95"/>
      <c r="H39" s="95"/>
    </row>
    <row r="40" spans="4:11" ht="80.5" customHeight="1">
      <c r="E40" s="95"/>
      <c r="F40" s="95"/>
      <c r="G40" s="95"/>
      <c r="H40" s="95"/>
    </row>
    <row r="41" spans="4:11">
      <c r="K41" t="s">
        <v>127</v>
      </c>
    </row>
    <row r="43" spans="4:11" ht="15">
      <c r="D43" s="39" t="s">
        <v>128</v>
      </c>
      <c r="E43" s="39" t="s">
        <v>129</v>
      </c>
      <c r="F43" s="39"/>
      <c r="G43" s="39"/>
      <c r="H43" s="39"/>
    </row>
    <row r="44" spans="4:11" ht="15">
      <c r="D44" s="39"/>
      <c r="E44" t="s">
        <v>130</v>
      </c>
      <c r="F44" s="39"/>
      <c r="G44" s="39"/>
      <c r="H44" s="39"/>
    </row>
    <row r="45" spans="4:11" ht="11" thickBot="1">
      <c r="E45" s="96" t="s">
        <v>131</v>
      </c>
      <c r="F45" s="97"/>
      <c r="G45" s="28" t="s">
        <v>132</v>
      </c>
      <c r="H45" s="28" t="s">
        <v>6</v>
      </c>
    </row>
    <row r="46" spans="4:11" ht="10.5" thickTop="1">
      <c r="E46" s="98" t="s">
        <v>133</v>
      </c>
      <c r="F46" s="99"/>
      <c r="G46" s="70" t="s">
        <v>289</v>
      </c>
      <c r="H46" s="70"/>
    </row>
    <row r="47" spans="4:11">
      <c r="E47" s="93" t="s">
        <v>14</v>
      </c>
      <c r="F47" s="94"/>
      <c r="G47" s="70" t="s">
        <v>134</v>
      </c>
      <c r="H47" s="70" t="s">
        <v>134</v>
      </c>
    </row>
    <row r="48" spans="4:11">
      <c r="E48" s="93" t="s">
        <v>15</v>
      </c>
      <c r="F48" s="94"/>
      <c r="G48" s="70" t="s">
        <v>134</v>
      </c>
      <c r="H48" s="70" t="s">
        <v>134</v>
      </c>
    </row>
    <row r="50" spans="5:8">
      <c r="E50" t="s">
        <v>135</v>
      </c>
    </row>
    <row r="51" spans="5:8" ht="11" thickBot="1">
      <c r="E51" s="28" t="s">
        <v>99</v>
      </c>
      <c r="F51" s="28" t="s">
        <v>136</v>
      </c>
      <c r="G51" s="28" t="s">
        <v>6</v>
      </c>
      <c r="H51" s="28" t="s">
        <v>137</v>
      </c>
    </row>
    <row r="52" spans="5:8">
      <c r="E52" s="35" t="s">
        <v>101</v>
      </c>
      <c r="F52" s="40">
        <v>0</v>
      </c>
      <c r="G52" s="23"/>
      <c r="H52" s="23"/>
    </row>
    <row r="53" spans="5:8">
      <c r="E53" s="35" t="s">
        <v>105</v>
      </c>
      <c r="F53" s="40">
        <v>0</v>
      </c>
      <c r="G53" s="23"/>
      <c r="H53" s="23"/>
    </row>
    <row r="54" spans="5:8">
      <c r="E54" s="35" t="s">
        <v>27</v>
      </c>
      <c r="F54" s="40">
        <v>0</v>
      </c>
      <c r="G54" s="23"/>
      <c r="H54" s="23"/>
    </row>
    <row r="55" spans="5:8">
      <c r="E55" s="35" t="s">
        <v>92</v>
      </c>
      <c r="F55" s="40">
        <v>1</v>
      </c>
      <c r="G55" s="23"/>
      <c r="H55" s="23"/>
    </row>
    <row r="56" spans="5:8">
      <c r="E56" s="35" t="s">
        <v>138</v>
      </c>
      <c r="F56" s="40">
        <v>0</v>
      </c>
      <c r="G56" s="23"/>
      <c r="H56" s="23"/>
    </row>
    <row r="57" spans="5:8">
      <c r="E57" s="35" t="s">
        <v>116</v>
      </c>
      <c r="F57" s="40">
        <v>0</v>
      </c>
      <c r="G57" s="23"/>
      <c r="H57" s="23"/>
    </row>
    <row r="58" spans="5:8" ht="10.5">
      <c r="E58" s="41" t="s">
        <v>139</v>
      </c>
      <c r="F58" s="42">
        <f>SUM(F54:F57)</f>
        <v>1</v>
      </c>
      <c r="G58" s="43" t="s">
        <v>140</v>
      </c>
      <c r="H58" s="43"/>
    </row>
  </sheetData>
  <mergeCells count="8">
    <mergeCell ref="E47:F47"/>
    <mergeCell ref="E48:F48"/>
    <mergeCell ref="E8:H11"/>
    <mergeCell ref="E24:H27"/>
    <mergeCell ref="E30:H34"/>
    <mergeCell ref="E37:H40"/>
    <mergeCell ref="E45:F45"/>
    <mergeCell ref="E46:F46"/>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topLeftCell="A14" workbookViewId="0">
      <selection activeCell="G26" sqref="G26"/>
    </sheetView>
  </sheetViews>
  <sheetFormatPr defaultRowHeight="10"/>
  <cols>
    <col min="1" max="2" width="4.109375" customWidth="1"/>
    <col min="3" max="3" width="11.109375" customWidth="1"/>
    <col min="4" max="4" width="39" customWidth="1"/>
    <col min="5" max="5" width="20.109375" customWidth="1"/>
    <col min="6" max="6" width="86.77734375" customWidth="1"/>
    <col min="7" max="7" width="63.109375" customWidth="1"/>
    <col min="8" max="8" width="1.109375" style="21" customWidth="1"/>
    <col min="9" max="9" width="2.77734375" style="22" customWidth="1"/>
    <col min="10" max="10" width="73.77734375" customWidth="1"/>
    <col min="11" max="11" width="23.109375" customWidth="1"/>
    <col min="12" max="12" width="67.77734375" customWidth="1"/>
  </cols>
  <sheetData>
    <row r="2" spans="2:18" ht="20.5" thickBot="1">
      <c r="B2" s="10" t="s">
        <v>141</v>
      </c>
      <c r="C2" s="10"/>
      <c r="D2" s="10"/>
      <c r="E2" s="10"/>
      <c r="F2" s="10"/>
      <c r="G2" s="10"/>
      <c r="H2" s="19"/>
      <c r="I2" s="20"/>
      <c r="J2" s="10" t="s">
        <v>94</v>
      </c>
      <c r="K2" s="10"/>
      <c r="L2" s="10"/>
      <c r="M2" s="10"/>
      <c r="N2" s="10"/>
      <c r="O2" s="10"/>
      <c r="P2" s="10"/>
      <c r="Q2" s="10"/>
      <c r="R2" s="10"/>
    </row>
    <row r="3" spans="2:18" ht="10.5" thickTop="1"/>
    <row r="5" spans="2:18" ht="15.5" thickBot="1">
      <c r="D5" s="24" t="s">
        <v>142</v>
      </c>
      <c r="E5" s="24"/>
      <c r="F5" s="24"/>
      <c r="G5" s="24"/>
    </row>
    <row r="7" spans="2:18">
      <c r="D7" s="100" t="s">
        <v>143</v>
      </c>
      <c r="E7" s="100"/>
      <c r="F7" s="100"/>
    </row>
    <row r="8" spans="2:18">
      <c r="C8" s="44"/>
      <c r="D8" s="100"/>
      <c r="E8" s="100"/>
      <c r="F8" s="100"/>
    </row>
    <row r="9" spans="2:18" ht="15.5" thickBot="1">
      <c r="C9" s="24" t="s">
        <v>144</v>
      </c>
      <c r="D9" s="45" t="s">
        <v>145</v>
      </c>
      <c r="E9" s="45"/>
      <c r="F9" s="45"/>
      <c r="J9" s="46" t="s">
        <v>146</v>
      </c>
      <c r="K9" s="45"/>
      <c r="L9" s="45"/>
    </row>
    <row r="10" spans="2:18" ht="11" thickBot="1">
      <c r="D10" s="47" t="s">
        <v>3</v>
      </c>
      <c r="E10" s="47" t="s">
        <v>147</v>
      </c>
      <c r="F10" s="47" t="s">
        <v>148</v>
      </c>
      <c r="J10" s="47" t="s">
        <v>3</v>
      </c>
      <c r="K10" s="47" t="s">
        <v>147</v>
      </c>
      <c r="L10" s="47" t="s">
        <v>148</v>
      </c>
    </row>
    <row r="11" spans="2:18" ht="11" thickTop="1">
      <c r="D11" s="35" t="s">
        <v>149</v>
      </c>
      <c r="E11" s="48">
        <f>'SP 1 Verdeling EOL'!F53</f>
        <v>0</v>
      </c>
      <c r="F11" s="49" t="s">
        <v>150</v>
      </c>
      <c r="J11" s="35" t="s">
        <v>149</v>
      </c>
      <c r="K11" s="48" t="s">
        <v>147</v>
      </c>
      <c r="L11" s="49" t="s">
        <v>150</v>
      </c>
    </row>
    <row r="12" spans="2:18" ht="20">
      <c r="D12" s="35" t="s">
        <v>151</v>
      </c>
      <c r="E12" s="48">
        <f>'SP 1 Verdeling EOL'!F54</f>
        <v>0</v>
      </c>
      <c r="F12" s="50" t="s">
        <v>150</v>
      </c>
      <c r="J12" s="35" t="s">
        <v>151</v>
      </c>
      <c r="K12" s="48">
        <v>0</v>
      </c>
      <c r="L12" s="50" t="s">
        <v>150</v>
      </c>
    </row>
    <row r="13" spans="2:18" ht="20">
      <c r="D13" s="35" t="s">
        <v>152</v>
      </c>
      <c r="E13" s="48">
        <f>'SP 1 Verdeling EOL'!F55</f>
        <v>1</v>
      </c>
      <c r="F13" s="50" t="s">
        <v>150</v>
      </c>
      <c r="J13" s="35" t="s">
        <v>152</v>
      </c>
      <c r="K13" s="48">
        <v>0.5</v>
      </c>
      <c r="L13" s="50" t="s">
        <v>150</v>
      </c>
    </row>
    <row r="14" spans="2:18" ht="20">
      <c r="D14" s="35" t="s">
        <v>153</v>
      </c>
      <c r="E14" s="48">
        <f>'SP 1 Verdeling EOL'!F56</f>
        <v>0</v>
      </c>
      <c r="F14" s="50" t="s">
        <v>150</v>
      </c>
      <c r="J14" s="35" t="s">
        <v>153</v>
      </c>
      <c r="K14" s="48">
        <v>0.48</v>
      </c>
      <c r="L14" s="50" t="s">
        <v>150</v>
      </c>
    </row>
    <row r="15" spans="2:18" ht="20">
      <c r="D15" s="35" t="s">
        <v>154</v>
      </c>
      <c r="E15" s="48">
        <f>'SP 1 Verdeling EOL'!F57</f>
        <v>0</v>
      </c>
      <c r="F15" s="50" t="s">
        <v>150</v>
      </c>
      <c r="J15" s="35" t="s">
        <v>154</v>
      </c>
      <c r="K15" s="48">
        <v>0</v>
      </c>
      <c r="L15" s="50" t="s">
        <v>150</v>
      </c>
    </row>
    <row r="16" spans="2:18" ht="10.5">
      <c r="D16" s="4" t="s">
        <v>155</v>
      </c>
      <c r="E16" s="51">
        <f>SUM(E11:E15)</f>
        <v>1</v>
      </c>
      <c r="F16" s="35" t="s">
        <v>156</v>
      </c>
      <c r="J16" s="4" t="s">
        <v>155</v>
      </c>
      <c r="K16" s="51">
        <v>0.02</v>
      </c>
      <c r="L16" s="35" t="s">
        <v>156</v>
      </c>
    </row>
    <row r="17" spans="1:12">
      <c r="K17">
        <v>1</v>
      </c>
    </row>
    <row r="18" spans="1:12" ht="10" customHeight="1">
      <c r="D18" s="101" t="s">
        <v>157</v>
      </c>
      <c r="E18" s="101"/>
      <c r="F18" s="101"/>
      <c r="J18" s="101"/>
      <c r="K18" s="101"/>
      <c r="L18" s="101"/>
    </row>
    <row r="19" spans="1:12" ht="36" customHeight="1">
      <c r="D19" s="101"/>
      <c r="E19" s="101"/>
      <c r="F19" s="101"/>
      <c r="J19" s="101"/>
      <c r="K19" s="101"/>
      <c r="L19" s="101"/>
    </row>
    <row r="21" spans="1:12" ht="11" thickBot="1">
      <c r="D21" s="47" t="s">
        <v>158</v>
      </c>
      <c r="E21" s="47" t="s">
        <v>159</v>
      </c>
      <c r="F21" s="47" t="s">
        <v>160</v>
      </c>
      <c r="G21" s="47" t="s">
        <v>161</v>
      </c>
      <c r="J21" s="47" t="s">
        <v>158</v>
      </c>
      <c r="K21" s="47" t="s">
        <v>159</v>
      </c>
      <c r="L21" s="47" t="s">
        <v>160</v>
      </c>
    </row>
    <row r="22" spans="1:12" ht="10.5" thickTop="1">
      <c r="D22" s="35" t="s">
        <v>162</v>
      </c>
      <c r="E22" s="52">
        <v>0</v>
      </c>
      <c r="F22" s="52" t="s">
        <v>163</v>
      </c>
      <c r="G22" s="52"/>
      <c r="J22" s="35" t="s">
        <v>162</v>
      </c>
      <c r="K22" s="52">
        <v>0.04</v>
      </c>
      <c r="L22" s="52" t="s">
        <v>164</v>
      </c>
    </row>
    <row r="23" spans="1:12" ht="10.5" customHeight="1">
      <c r="D23" s="35" t="s">
        <v>165</v>
      </c>
      <c r="E23" s="52">
        <v>0</v>
      </c>
      <c r="F23" s="52" t="s">
        <v>163</v>
      </c>
      <c r="G23" s="52"/>
      <c r="J23" s="35" t="s">
        <v>165</v>
      </c>
      <c r="K23" s="52">
        <v>0</v>
      </c>
      <c r="L23" s="52" t="s">
        <v>166</v>
      </c>
    </row>
    <row r="24" spans="1:12">
      <c r="D24" s="35" t="s">
        <v>167</v>
      </c>
      <c r="E24" s="52">
        <v>0</v>
      </c>
      <c r="F24" s="52" t="s">
        <v>163</v>
      </c>
      <c r="G24" s="52"/>
      <c r="J24" s="35" t="s">
        <v>167</v>
      </c>
      <c r="K24" s="52">
        <v>0.01</v>
      </c>
      <c r="L24" s="52" t="s">
        <v>168</v>
      </c>
    </row>
    <row r="25" spans="1:12">
      <c r="D25" s="35" t="s">
        <v>169</v>
      </c>
      <c r="E25" s="52">
        <v>0</v>
      </c>
      <c r="F25" s="52" t="s">
        <v>163</v>
      </c>
      <c r="G25" s="52"/>
      <c r="J25" s="35" t="s">
        <v>169</v>
      </c>
      <c r="K25" s="52">
        <v>0</v>
      </c>
      <c r="L25" s="52" t="s">
        <v>166</v>
      </c>
    </row>
    <row r="26" spans="1:12">
      <c r="D26" s="35" t="s">
        <v>170</v>
      </c>
      <c r="E26" s="52">
        <v>0</v>
      </c>
      <c r="F26" s="52" t="s">
        <v>163</v>
      </c>
      <c r="G26" s="52"/>
      <c r="J26" s="35" t="s">
        <v>170</v>
      </c>
      <c r="K26" s="52">
        <v>0.01</v>
      </c>
      <c r="L26" s="52" t="s">
        <v>171</v>
      </c>
    </row>
    <row r="27" spans="1:12" ht="10" customHeight="1">
      <c r="A27" t="s">
        <v>172</v>
      </c>
      <c r="D27" s="35" t="s">
        <v>173</v>
      </c>
      <c r="E27" s="52">
        <v>0</v>
      </c>
      <c r="F27" s="52" t="s">
        <v>174</v>
      </c>
      <c r="G27" s="52"/>
      <c r="J27" s="35" t="s">
        <v>173</v>
      </c>
      <c r="K27" s="52">
        <v>0</v>
      </c>
      <c r="L27" s="52" t="s">
        <v>175</v>
      </c>
    </row>
    <row r="29" spans="1:12" ht="15.5" thickBot="1">
      <c r="D29" s="45" t="s">
        <v>176</v>
      </c>
      <c r="E29" s="45"/>
      <c r="F29" s="45"/>
      <c r="J29" s="45" t="s">
        <v>176</v>
      </c>
      <c r="K29" s="45"/>
      <c r="L29" s="45"/>
    </row>
    <row r="30" spans="1:12" ht="11" thickBot="1">
      <c r="D30" s="47" t="s">
        <v>3</v>
      </c>
      <c r="E30" s="47" t="s">
        <v>177</v>
      </c>
      <c r="F30" s="47" t="s">
        <v>178</v>
      </c>
      <c r="J30" s="47" t="s">
        <v>3</v>
      </c>
      <c r="K30" s="47" t="s">
        <v>177</v>
      </c>
      <c r="L30" s="47" t="s">
        <v>178</v>
      </c>
    </row>
    <row r="31" spans="1:12" ht="11" thickTop="1">
      <c r="D31" s="35" t="s">
        <v>179</v>
      </c>
      <c r="E31" s="48">
        <f>E11</f>
        <v>0</v>
      </c>
      <c r="F31" s="50" t="s">
        <v>180</v>
      </c>
      <c r="J31" s="35" t="s">
        <v>179</v>
      </c>
      <c r="K31" s="48">
        <v>0</v>
      </c>
      <c r="L31" s="50" t="s">
        <v>180</v>
      </c>
    </row>
    <row r="32" spans="1:12" ht="10.5">
      <c r="D32" s="35" t="s">
        <v>181</v>
      </c>
      <c r="E32" s="48">
        <f>E12*(1-E22-E23-E24)</f>
        <v>0</v>
      </c>
      <c r="F32" s="50" t="s">
        <v>182</v>
      </c>
      <c r="J32" s="35" t="s">
        <v>181</v>
      </c>
      <c r="K32" s="48">
        <v>0.47499999999999998</v>
      </c>
      <c r="L32" s="50" t="s">
        <v>182</v>
      </c>
    </row>
    <row r="33" spans="4:12" ht="30">
      <c r="D33" s="35" t="s">
        <v>183</v>
      </c>
      <c r="E33" s="48">
        <f>E13*(1-E25-E26)+E12*E22-E12*E22*E25</f>
        <v>1</v>
      </c>
      <c r="F33" s="53" t="s">
        <v>184</v>
      </c>
      <c r="J33" s="35" t="s">
        <v>183</v>
      </c>
      <c r="K33" s="48">
        <v>0.49519999999999997</v>
      </c>
      <c r="L33" s="53" t="s">
        <v>184</v>
      </c>
    </row>
    <row r="34" spans="4:12" ht="60">
      <c r="D34" s="35" t="s">
        <v>185</v>
      </c>
      <c r="E34" s="48">
        <f>E14*(1-E27)+E12*E23+E13*E25+E12*E22*E25-E12*E22*E25*E27-E13*E25*E27</f>
        <v>0</v>
      </c>
      <c r="F34" s="53" t="s">
        <v>186</v>
      </c>
      <c r="J34" s="35" t="s">
        <v>185</v>
      </c>
      <c r="K34" s="48">
        <v>0</v>
      </c>
      <c r="L34" s="53" t="s">
        <v>186</v>
      </c>
    </row>
    <row r="35" spans="4:12" ht="60">
      <c r="D35" s="35" t="s">
        <v>187</v>
      </c>
      <c r="E35" s="48">
        <f>E15+E12*E24+E13*E26+E14*E27+E12*E22*E25*E27+E13*E25*E27</f>
        <v>0</v>
      </c>
      <c r="F35" s="54" t="s">
        <v>188</v>
      </c>
      <c r="J35" s="35" t="s">
        <v>187</v>
      </c>
      <c r="K35" s="48">
        <v>2.98E-2</v>
      </c>
      <c r="L35" s="54" t="s">
        <v>188</v>
      </c>
    </row>
    <row r="36" spans="4:12" ht="10.5">
      <c r="D36" s="4" t="s">
        <v>189</v>
      </c>
      <c r="E36" s="51">
        <f>SUM(E31:E35)</f>
        <v>1</v>
      </c>
      <c r="F36" s="4"/>
      <c r="J36" s="4" t="s">
        <v>189</v>
      </c>
      <c r="K36" s="51">
        <v>1</v>
      </c>
      <c r="L36" s="4"/>
    </row>
  </sheetData>
  <mergeCells count="3">
    <mergeCell ref="D7:F8"/>
    <mergeCell ref="D18:F19"/>
    <mergeCell ref="J18:L1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61"/>
  <sheetViews>
    <sheetView topLeftCell="A18" workbookViewId="0">
      <selection activeCell="D41" sqref="D41"/>
    </sheetView>
  </sheetViews>
  <sheetFormatPr defaultRowHeight="10"/>
  <cols>
    <col min="1" max="2" width="4.109375" customWidth="1"/>
    <col min="3" max="3" width="11.109375" customWidth="1"/>
    <col min="4" max="4" width="100.33203125" bestFit="1" customWidth="1"/>
    <col min="5" max="5" width="45.109375" customWidth="1"/>
    <col min="6" max="6" width="101.77734375" bestFit="1" customWidth="1"/>
    <col min="7" max="7" width="101.77734375" customWidth="1"/>
    <col min="8" max="8" width="35.44140625" customWidth="1"/>
    <col min="9" max="9" width="0.77734375" style="21" customWidth="1"/>
    <col min="10" max="10" width="1.44140625" customWidth="1"/>
  </cols>
  <sheetData>
    <row r="2" spans="2:20" ht="20.5" thickBot="1">
      <c r="B2" s="10" t="s">
        <v>190</v>
      </c>
      <c r="C2" s="10"/>
      <c r="D2" s="10"/>
      <c r="E2" s="10"/>
      <c r="F2" s="10"/>
      <c r="G2" s="10"/>
      <c r="H2" s="10"/>
      <c r="I2" s="19"/>
      <c r="J2" s="10"/>
      <c r="K2" s="10" t="s">
        <v>94</v>
      </c>
      <c r="L2" s="10"/>
      <c r="M2" s="10"/>
      <c r="N2" s="10"/>
      <c r="O2" s="10"/>
      <c r="P2" s="10"/>
      <c r="Q2" s="10"/>
      <c r="R2" s="10"/>
      <c r="S2" s="10"/>
      <c r="T2" s="10"/>
    </row>
    <row r="3" spans="2:20" ht="10.5" thickTop="1"/>
    <row r="4" spans="2:20" ht="15.5" thickBot="1">
      <c r="B4" s="24"/>
      <c r="C4" s="24" t="s">
        <v>191</v>
      </c>
      <c r="D4" s="24" t="s">
        <v>192</v>
      </c>
      <c r="E4" s="24"/>
      <c r="F4" s="24"/>
      <c r="G4" s="24"/>
      <c r="H4" s="24"/>
      <c r="I4" s="25"/>
    </row>
    <row r="6" spans="2:20" ht="11" thickBot="1">
      <c r="E6" s="28" t="s">
        <v>193</v>
      </c>
      <c r="F6" s="28" t="s">
        <v>6</v>
      </c>
      <c r="G6" s="28"/>
      <c r="H6" s="28"/>
    </row>
    <row r="7" spans="2:20" ht="11" thickTop="1">
      <c r="D7" t="s">
        <v>194</v>
      </c>
      <c r="E7" s="70" t="s">
        <v>91</v>
      </c>
      <c r="F7" s="70" t="s">
        <v>91</v>
      </c>
      <c r="G7" s="23"/>
      <c r="H7" s="23"/>
    </row>
    <row r="8" spans="2:20" ht="30.5">
      <c r="D8" s="68" t="s">
        <v>195</v>
      </c>
      <c r="E8" s="70" t="s">
        <v>91</v>
      </c>
      <c r="F8" s="70" t="s">
        <v>91</v>
      </c>
      <c r="G8" s="23"/>
      <c r="H8" s="23"/>
    </row>
    <row r="10" spans="2:20" ht="15.5" thickBot="1">
      <c r="B10" s="24"/>
      <c r="C10" s="24" t="s">
        <v>55</v>
      </c>
      <c r="D10" s="24" t="s">
        <v>196</v>
      </c>
      <c r="E10" s="24"/>
      <c r="F10" s="24"/>
      <c r="G10" s="24"/>
      <c r="H10" s="24"/>
    </row>
    <row r="12" spans="2:20" ht="10.5">
      <c r="C12" s="55"/>
      <c r="D12" s="57" t="s">
        <v>197</v>
      </c>
      <c r="E12" s="57"/>
      <c r="F12" s="57"/>
      <c r="G12" s="57"/>
      <c r="H12" s="57"/>
    </row>
    <row r="13" spans="2:20" ht="10.5">
      <c r="C13" s="55"/>
      <c r="D13" s="44"/>
      <c r="E13" s="44"/>
      <c r="F13" s="44"/>
      <c r="G13" s="44"/>
      <c r="H13" s="44"/>
    </row>
    <row r="14" spans="2:20" ht="23.5" customHeight="1">
      <c r="C14" s="55" t="s">
        <v>198</v>
      </c>
      <c r="D14" s="57" t="s">
        <v>199</v>
      </c>
      <c r="E14" s="57"/>
      <c r="F14" s="57"/>
      <c r="G14" s="57"/>
      <c r="H14" s="57"/>
    </row>
    <row r="15" spans="2:20" ht="32.5" customHeight="1">
      <c r="C15" s="55" t="s">
        <v>200</v>
      </c>
      <c r="D15" s="57" t="s">
        <v>201</v>
      </c>
      <c r="E15" s="57"/>
      <c r="F15" s="57"/>
      <c r="G15" s="57"/>
      <c r="H15" s="57"/>
    </row>
    <row r="16" spans="2:20" ht="50.5" customHeight="1">
      <c r="C16" s="55" t="s">
        <v>202</v>
      </c>
      <c r="D16" s="57" t="s">
        <v>203</v>
      </c>
      <c r="E16" s="57"/>
      <c r="F16" s="57"/>
      <c r="G16" s="57"/>
      <c r="H16" s="57"/>
    </row>
    <row r="17" spans="2:8" ht="11" thickBot="1">
      <c r="C17" s="55" t="s">
        <v>204</v>
      </c>
      <c r="D17" s="28" t="s">
        <v>205</v>
      </c>
      <c r="E17" s="28" t="s">
        <v>206</v>
      </c>
      <c r="F17" s="28" t="s">
        <v>6</v>
      </c>
      <c r="G17" s="28"/>
      <c r="H17" s="28"/>
    </row>
    <row r="18" spans="2:8" ht="12" customHeight="1" thickTop="1">
      <c r="C18" s="55"/>
      <c r="D18" s="70" t="s">
        <v>134</v>
      </c>
      <c r="E18" s="23"/>
      <c r="F18" s="23"/>
      <c r="G18" s="70"/>
      <c r="H18" s="23"/>
    </row>
    <row r="19" spans="2:8" ht="10.5">
      <c r="C19" s="55"/>
      <c r="D19" s="55"/>
      <c r="E19" s="55"/>
      <c r="F19" s="55"/>
      <c r="G19" s="55"/>
      <c r="H19" s="55"/>
    </row>
    <row r="20" spans="2:8" ht="10.5">
      <c r="C20" s="55" t="s">
        <v>128</v>
      </c>
      <c r="D20" s="55" t="s">
        <v>207</v>
      </c>
      <c r="E20" s="55"/>
      <c r="F20" s="55"/>
      <c r="G20" s="55"/>
      <c r="H20" s="55"/>
    </row>
    <row r="21" spans="2:8" ht="10.5">
      <c r="C21" s="55"/>
      <c r="D21" s="55"/>
      <c r="E21" s="55"/>
      <c r="F21" s="55"/>
      <c r="G21" s="55"/>
      <c r="H21" s="55"/>
    </row>
    <row r="22" spans="2:8" ht="15.5" thickBot="1">
      <c r="B22" s="24"/>
      <c r="C22" s="24" t="s">
        <v>58</v>
      </c>
      <c r="D22" s="24" t="s">
        <v>208</v>
      </c>
      <c r="E22" s="24"/>
      <c r="F22" s="24"/>
      <c r="G22" s="24"/>
      <c r="H22" s="24"/>
    </row>
    <row r="24" spans="2:8" ht="22" customHeight="1">
      <c r="D24" s="102" t="s">
        <v>209</v>
      </c>
      <c r="E24" s="103"/>
      <c r="F24" s="103"/>
      <c r="G24" s="58"/>
    </row>
    <row r="26" spans="2:8" ht="10.5">
      <c r="C26" s="55" t="s">
        <v>210</v>
      </c>
      <c r="D26" s="83" t="s">
        <v>211</v>
      </c>
      <c r="E26" s="95"/>
      <c r="F26" s="95"/>
      <c r="G26" s="59"/>
    </row>
    <row r="27" spans="2:8" ht="30" customHeight="1">
      <c r="C27" s="55"/>
      <c r="D27" s="83" t="s">
        <v>212</v>
      </c>
      <c r="E27" s="83"/>
      <c r="F27" s="83"/>
      <c r="G27" s="57"/>
    </row>
    <row r="28" spans="2:8" ht="106" customHeight="1">
      <c r="C28" s="55" t="s">
        <v>213</v>
      </c>
      <c r="D28" s="83" t="s">
        <v>214</v>
      </c>
      <c r="E28" s="83"/>
      <c r="F28" s="83"/>
      <c r="G28" s="57"/>
    </row>
    <row r="29" spans="2:8" ht="50.15" customHeight="1">
      <c r="C29" s="55" t="s">
        <v>215</v>
      </c>
      <c r="D29" s="83" t="s">
        <v>216</v>
      </c>
      <c r="E29" s="83"/>
      <c r="F29" s="83"/>
      <c r="G29" s="57"/>
    </row>
    <row r="30" spans="2:8" ht="50.15" customHeight="1">
      <c r="C30" s="55" t="s">
        <v>217</v>
      </c>
      <c r="D30" s="83" t="s">
        <v>218</v>
      </c>
      <c r="E30" s="83"/>
      <c r="F30" s="83"/>
      <c r="G30" s="57"/>
    </row>
    <row r="31" spans="2:8" ht="10.5">
      <c r="C31" s="55" t="s">
        <v>219</v>
      </c>
      <c r="D31" s="83" t="s">
        <v>220</v>
      </c>
      <c r="E31" s="83"/>
      <c r="F31" s="83"/>
      <c r="G31" s="57"/>
    </row>
    <row r="33" spans="3:8" ht="10.5">
      <c r="C33" s="55" t="s">
        <v>221</v>
      </c>
      <c r="D33" t="s">
        <v>222</v>
      </c>
    </row>
    <row r="34" spans="3:8" ht="11" thickBot="1">
      <c r="D34" s="28" t="s">
        <v>223</v>
      </c>
      <c r="E34" s="28" t="s">
        <v>224</v>
      </c>
      <c r="F34" s="28" t="s">
        <v>225</v>
      </c>
      <c r="G34" s="28" t="s">
        <v>226</v>
      </c>
      <c r="H34" s="28" t="s">
        <v>227</v>
      </c>
    </row>
    <row r="35" spans="3:8" ht="11" thickTop="1">
      <c r="D35" s="23"/>
      <c r="E35" s="23"/>
      <c r="F35" s="23"/>
      <c r="G35" s="23"/>
      <c r="H35" s="42" t="str">
        <f>IF(E35="","",IF(F35/E35&gt;1,1,F35/E35))</f>
        <v/>
      </c>
    </row>
    <row r="36" spans="3:8" ht="10.5">
      <c r="D36" s="23"/>
      <c r="E36" s="23"/>
      <c r="F36" s="23"/>
      <c r="G36" s="23"/>
      <c r="H36" s="42" t="str">
        <f t="shared" ref="H36:H39" si="0">IF(E36="","",IF(F36/E36&gt;1,1,F36/E36))</f>
        <v/>
      </c>
    </row>
    <row r="37" spans="3:8" ht="10.5">
      <c r="D37" s="23"/>
      <c r="E37" s="23"/>
      <c r="F37" s="23"/>
      <c r="G37" s="23"/>
      <c r="H37" s="42" t="str">
        <f t="shared" si="0"/>
        <v/>
      </c>
    </row>
    <row r="38" spans="3:8" ht="10.5">
      <c r="D38" s="23"/>
      <c r="E38" s="23"/>
      <c r="F38" s="23"/>
      <c r="G38" s="23"/>
      <c r="H38" s="42" t="str">
        <f t="shared" si="0"/>
        <v/>
      </c>
    </row>
    <row r="39" spans="3:8" ht="10.5">
      <c r="D39" s="23"/>
      <c r="E39" s="23"/>
      <c r="F39" s="23"/>
      <c r="G39" s="23"/>
      <c r="H39" s="42" t="str">
        <f t="shared" si="0"/>
        <v/>
      </c>
    </row>
    <row r="42" spans="3:8" ht="10.5">
      <c r="D42" s="8" t="s">
        <v>228</v>
      </c>
      <c r="E42" s="42">
        <f>MIN(H35:H39)</f>
        <v>0</v>
      </c>
    </row>
    <row r="57" spans="3:3" ht="13">
      <c r="C57" s="60"/>
    </row>
    <row r="58" spans="3:3" ht="13">
      <c r="C58" s="60"/>
    </row>
    <row r="61" spans="3:3">
      <c r="C61" s="61"/>
    </row>
  </sheetData>
  <mergeCells count="7">
    <mergeCell ref="D30:F30"/>
    <mergeCell ref="D31:F31"/>
    <mergeCell ref="D26:F26"/>
    <mergeCell ref="D24:F24"/>
    <mergeCell ref="D27:F27"/>
    <mergeCell ref="D28:F28"/>
    <mergeCell ref="D29:F29"/>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6"/>
  <sheetViews>
    <sheetView tabSelected="1" workbookViewId="0">
      <selection activeCell="F39" sqref="F39"/>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101.77734375" customWidth="1"/>
    <col min="8" max="8" width="35.44140625" customWidth="1"/>
    <col min="9" max="9" width="1.109375" style="21" customWidth="1"/>
    <col min="10" max="10" width="1.109375" customWidth="1"/>
    <col min="11" max="11" width="38.109375" customWidth="1"/>
  </cols>
  <sheetData>
    <row r="2" spans="2:22" ht="20.5" thickBot="1">
      <c r="B2" s="10" t="s">
        <v>229</v>
      </c>
      <c r="C2" s="10"/>
      <c r="D2" s="10"/>
      <c r="E2" s="10"/>
      <c r="F2" s="10"/>
      <c r="G2" s="10"/>
      <c r="H2" s="10"/>
      <c r="I2" s="19"/>
      <c r="J2" s="10"/>
      <c r="K2" s="10" t="s">
        <v>94</v>
      </c>
      <c r="L2" s="10"/>
      <c r="M2" s="10"/>
      <c r="N2" s="10"/>
      <c r="O2" s="10"/>
      <c r="P2" s="10"/>
      <c r="Q2" s="10"/>
      <c r="R2" s="10"/>
      <c r="S2" s="10"/>
      <c r="T2" s="10"/>
      <c r="U2" s="10"/>
      <c r="V2" s="10"/>
    </row>
    <row r="3" spans="2:22" ht="10.5" thickTop="1"/>
    <row r="4" spans="2:22" ht="15.5" thickBot="1">
      <c r="B4" s="24"/>
      <c r="C4" s="24" t="s">
        <v>191</v>
      </c>
      <c r="D4" s="24" t="s">
        <v>230</v>
      </c>
      <c r="E4" s="24"/>
      <c r="F4" s="24"/>
      <c r="G4" s="24"/>
      <c r="H4" s="24"/>
      <c r="I4" s="25"/>
    </row>
    <row r="6" spans="2:22" ht="11" thickBot="1">
      <c r="E6" s="28" t="s">
        <v>193</v>
      </c>
      <c r="F6" s="28" t="s">
        <v>6</v>
      </c>
      <c r="G6" s="28"/>
      <c r="H6" s="28"/>
    </row>
    <row r="7" spans="2:22" ht="21" thickTop="1">
      <c r="D7" t="s">
        <v>231</v>
      </c>
      <c r="E7" s="70" t="s">
        <v>282</v>
      </c>
      <c r="F7" s="70" t="s">
        <v>291</v>
      </c>
    </row>
    <row r="8" spans="2:22" ht="60.5">
      <c r="D8" s="68" t="s">
        <v>232</v>
      </c>
      <c r="E8" s="70" t="s">
        <v>283</v>
      </c>
      <c r="F8" s="70" t="s">
        <v>91</v>
      </c>
    </row>
    <row r="10" spans="2:22" ht="15.5" thickBot="1">
      <c r="B10" s="24"/>
      <c r="C10" s="24" t="s">
        <v>55</v>
      </c>
      <c r="D10" s="24" t="s">
        <v>233</v>
      </c>
      <c r="E10" s="24"/>
      <c r="F10" s="24"/>
      <c r="I10" s="25"/>
    </row>
    <row r="12" spans="2:22" ht="10.5">
      <c r="C12" s="55"/>
      <c r="D12" s="83" t="s">
        <v>197</v>
      </c>
      <c r="E12" s="83"/>
      <c r="F12" s="83"/>
      <c r="G12" s="56"/>
    </row>
    <row r="13" spans="2:22" ht="10.5">
      <c r="C13" s="55"/>
      <c r="D13" s="44"/>
      <c r="E13" s="44"/>
      <c r="F13" s="44"/>
      <c r="G13" s="44"/>
    </row>
    <row r="14" spans="2:22" ht="23.5" customHeight="1">
      <c r="C14" s="55" t="s">
        <v>234</v>
      </c>
      <c r="D14" s="83" t="s">
        <v>235</v>
      </c>
      <c r="E14" s="83"/>
      <c r="F14" s="83"/>
      <c r="G14" s="57"/>
    </row>
    <row r="15" spans="2:22" ht="32.5" customHeight="1">
      <c r="C15" s="55" t="s">
        <v>236</v>
      </c>
      <c r="D15" s="83" t="s">
        <v>201</v>
      </c>
      <c r="E15" s="83"/>
      <c r="F15" s="83"/>
      <c r="G15" s="57"/>
    </row>
    <row r="16" spans="2:22" ht="50.5" customHeight="1">
      <c r="C16" s="55" t="s">
        <v>237</v>
      </c>
      <c r="D16" s="83" t="s">
        <v>238</v>
      </c>
      <c r="E16" s="83"/>
      <c r="F16" s="83"/>
      <c r="G16" s="57"/>
    </row>
    <row r="17" spans="2:10" ht="11" thickBot="1">
      <c r="C17" s="55" t="s">
        <v>221</v>
      </c>
      <c r="D17" s="28" t="s">
        <v>239</v>
      </c>
      <c r="E17" s="28" t="s">
        <v>206</v>
      </c>
      <c r="F17" s="28" t="s">
        <v>6</v>
      </c>
      <c r="G17" s="28"/>
      <c r="H17" s="28"/>
    </row>
    <row r="18" spans="2:10" ht="20.5" thickTop="1">
      <c r="C18" s="55"/>
      <c r="D18" s="70" t="s">
        <v>284</v>
      </c>
      <c r="E18" s="23"/>
      <c r="F18" s="23" t="s">
        <v>292</v>
      </c>
      <c r="G18" s="23"/>
      <c r="H18" s="23"/>
    </row>
    <row r="19" spans="2:10" ht="10.5">
      <c r="C19" s="55"/>
      <c r="D19" s="55"/>
      <c r="E19" s="55"/>
      <c r="F19" s="55"/>
      <c r="G19" s="55"/>
      <c r="H19" s="55"/>
      <c r="I19" s="62"/>
      <c r="J19" s="55"/>
    </row>
    <row r="20" spans="2:10" ht="15.5" thickBot="1">
      <c r="B20" s="24"/>
      <c r="C20" s="24" t="s">
        <v>58</v>
      </c>
      <c r="D20" s="24" t="s">
        <v>240</v>
      </c>
      <c r="E20" s="24"/>
      <c r="F20" s="24"/>
      <c r="G20" s="24"/>
      <c r="H20" s="24"/>
    </row>
    <row r="22" spans="2:10" ht="90" customHeight="1">
      <c r="D22" s="102" t="s">
        <v>241</v>
      </c>
      <c r="E22" s="103"/>
      <c r="F22" s="103"/>
      <c r="G22" s="58"/>
    </row>
    <row r="24" spans="2:10" ht="120" customHeight="1">
      <c r="C24" s="55" t="s">
        <v>210</v>
      </c>
      <c r="D24" s="83" t="s">
        <v>242</v>
      </c>
      <c r="E24" s="83"/>
      <c r="F24" s="83"/>
      <c r="G24" s="57"/>
    </row>
    <row r="25" spans="2:10" ht="10.5">
      <c r="C25" s="55" t="s">
        <v>213</v>
      </c>
      <c r="D25" s="83" t="s">
        <v>243</v>
      </c>
      <c r="E25" s="83"/>
      <c r="F25" s="83"/>
      <c r="G25" s="57"/>
    </row>
    <row r="26" spans="2:10" ht="52" customHeight="1">
      <c r="C26" s="55" t="s">
        <v>215</v>
      </c>
      <c r="D26" s="83" t="s">
        <v>244</v>
      </c>
      <c r="E26" s="83"/>
      <c r="F26" s="83"/>
      <c r="G26" s="57"/>
    </row>
    <row r="28" spans="2:10" ht="10.5">
      <c r="C28" s="55" t="s">
        <v>221</v>
      </c>
      <c r="D28" t="s">
        <v>222</v>
      </c>
    </row>
    <row r="29" spans="2:10" ht="11" thickBot="1">
      <c r="D29" s="28" t="s">
        <v>245</v>
      </c>
      <c r="E29" s="28" t="s">
        <v>224</v>
      </c>
      <c r="F29" s="28" t="s">
        <v>225</v>
      </c>
      <c r="G29" s="28" t="s">
        <v>226</v>
      </c>
      <c r="H29" s="28" t="s">
        <v>227</v>
      </c>
      <c r="I29" s="63"/>
      <c r="J29" s="28"/>
    </row>
    <row r="30" spans="2:10" ht="11" thickTop="1">
      <c r="D30" s="23"/>
      <c r="E30" s="23"/>
      <c r="F30" s="23"/>
      <c r="G30" s="23"/>
      <c r="H30" s="42" t="str">
        <f>IF(E30="","",IF(F30/E30&gt;1,1,F30/E30))</f>
        <v/>
      </c>
      <c r="I30" s="64"/>
      <c r="J30" s="42"/>
    </row>
    <row r="31" spans="2:10" ht="10.5">
      <c r="D31" s="23"/>
      <c r="E31" s="23"/>
      <c r="F31" s="23"/>
      <c r="G31" s="23"/>
      <c r="H31" s="42" t="str">
        <f t="shared" ref="H31:H34" si="0">IF(E31="","",IF(F31/E31&gt;1,1,F31/E31))</f>
        <v/>
      </c>
      <c r="I31" s="64"/>
      <c r="J31" s="42"/>
    </row>
    <row r="32" spans="2:10" ht="10.5">
      <c r="D32" s="23"/>
      <c r="E32" s="23"/>
      <c r="F32" s="23"/>
      <c r="G32" s="23"/>
      <c r="H32" s="42" t="str">
        <f t="shared" si="0"/>
        <v/>
      </c>
      <c r="I32" s="64"/>
      <c r="J32" s="42"/>
    </row>
    <row r="33" spans="4:10" ht="10.5">
      <c r="D33" s="23"/>
      <c r="E33" s="23"/>
      <c r="F33" s="23"/>
      <c r="G33" s="23"/>
      <c r="H33" s="42" t="str">
        <f t="shared" si="0"/>
        <v/>
      </c>
      <c r="I33" s="64"/>
      <c r="J33" s="42"/>
    </row>
    <row r="34" spans="4:10" ht="10.5">
      <c r="D34" s="23"/>
      <c r="E34" s="23"/>
      <c r="F34" s="23"/>
      <c r="G34" s="23"/>
      <c r="H34" s="42" t="str">
        <f t="shared" si="0"/>
        <v/>
      </c>
      <c r="I34" s="64"/>
      <c r="J34" s="42"/>
    </row>
    <row r="37" spans="4:10" ht="10.5">
      <c r="D37" s="8" t="s">
        <v>228</v>
      </c>
      <c r="E37" s="42">
        <v>1</v>
      </c>
    </row>
    <row r="52" spans="3:3" ht="13">
      <c r="C52" s="60"/>
    </row>
    <row r="53" spans="3:3" ht="13">
      <c r="C53" s="60"/>
    </row>
    <row r="56" spans="3:3">
      <c r="C56" s="61"/>
    </row>
  </sheetData>
  <mergeCells count="8">
    <mergeCell ref="D25:F25"/>
    <mergeCell ref="D26:F26"/>
    <mergeCell ref="D12:F12"/>
    <mergeCell ref="D14:F14"/>
    <mergeCell ref="D15:F15"/>
    <mergeCell ref="D16:F16"/>
    <mergeCell ref="D22:F22"/>
    <mergeCell ref="D24:F24"/>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8"/>
  <sheetViews>
    <sheetView workbookViewId="0">
      <selection activeCell="D11" sqref="D11:F11"/>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0.6640625" style="21" customWidth="1"/>
    <col min="8" max="8" width="1.6640625" customWidth="1"/>
    <col min="9" max="9" width="77.6640625" customWidth="1"/>
  </cols>
  <sheetData>
    <row r="2" spans="2:9" ht="20.5" thickBot="1">
      <c r="B2" s="10" t="s">
        <v>246</v>
      </c>
      <c r="C2" s="10"/>
      <c r="D2" s="10"/>
      <c r="E2" s="10"/>
      <c r="F2" s="10"/>
      <c r="H2" s="10"/>
      <c r="I2" s="10" t="s">
        <v>94</v>
      </c>
    </row>
    <row r="3" spans="2:9" ht="10.5" thickTop="1"/>
    <row r="5" spans="2:9" ht="15.5" thickBot="1">
      <c r="B5" s="24"/>
      <c r="C5" s="24" t="s">
        <v>55</v>
      </c>
      <c r="D5" s="24" t="s">
        <v>247</v>
      </c>
      <c r="E5" s="24"/>
      <c r="F5" s="24"/>
    </row>
    <row r="7" spans="2:9">
      <c r="D7" t="s">
        <v>248</v>
      </c>
    </row>
    <row r="8" spans="2:9" ht="10.5">
      <c r="C8" s="55"/>
      <c r="D8" s="44"/>
      <c r="E8" s="44"/>
      <c r="F8" s="44"/>
    </row>
    <row r="9" spans="2:9" ht="23.5" customHeight="1">
      <c r="C9" s="55" t="s">
        <v>234</v>
      </c>
      <c r="D9" s="83" t="s">
        <v>249</v>
      </c>
      <c r="E9" s="83"/>
      <c r="F9" s="83"/>
    </row>
    <row r="10" spans="2:9" ht="32.5" customHeight="1">
      <c r="C10" s="55" t="s">
        <v>236</v>
      </c>
      <c r="D10" s="83" t="s">
        <v>250</v>
      </c>
      <c r="E10" s="83"/>
      <c r="F10" s="83"/>
    </row>
    <row r="11" spans="2:9" ht="142.5" customHeight="1">
      <c r="C11" s="55" t="s">
        <v>202</v>
      </c>
      <c r="D11" s="83" t="s">
        <v>251</v>
      </c>
      <c r="E11" s="83"/>
      <c r="F11" s="83"/>
      <c r="I11" s="65" t="s">
        <v>252</v>
      </c>
    </row>
    <row r="13" spans="2:9" ht="10.5">
      <c r="C13" s="55" t="s">
        <v>221</v>
      </c>
    </row>
    <row r="14" spans="2:9" ht="11" thickBot="1">
      <c r="D14" s="28" t="s">
        <v>253</v>
      </c>
      <c r="E14" s="28" t="s">
        <v>254</v>
      </c>
      <c r="F14" s="28" t="s">
        <v>255</v>
      </c>
    </row>
    <row r="15" spans="2:9" ht="13.5" thickTop="1">
      <c r="C15" s="60"/>
      <c r="D15" s="23"/>
      <c r="E15" s="70" t="s">
        <v>134</v>
      </c>
      <c r="F15" s="70" t="s">
        <v>134</v>
      </c>
    </row>
    <row r="17" spans="4:6" ht="11" thickBot="1">
      <c r="D17" s="28" t="s">
        <v>256</v>
      </c>
      <c r="E17" s="28" t="s">
        <v>257</v>
      </c>
      <c r="F17" s="28" t="s">
        <v>258</v>
      </c>
    </row>
    <row r="18" spans="4:6" ht="10.5" thickTop="1">
      <c r="D18" s="70" t="s">
        <v>134</v>
      </c>
      <c r="E18" s="80" t="s">
        <v>134</v>
      </c>
      <c r="F18" s="70" t="s">
        <v>134</v>
      </c>
    </row>
  </sheetData>
  <mergeCells count="3">
    <mergeCell ref="D9:F9"/>
    <mergeCell ref="D10:F10"/>
    <mergeCell ref="D11:F11"/>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32F89B-A4B7-4C6B-B6C8-5C0DCCB8E27E}">
  <dimension ref="B2:AD40"/>
  <sheetViews>
    <sheetView workbookViewId="0">
      <selection activeCell="V27" sqref="V27"/>
    </sheetView>
  </sheetViews>
  <sheetFormatPr defaultRowHeight="10"/>
  <cols>
    <col min="2" max="2" width="18" bestFit="1" customWidth="1"/>
    <col min="3" max="3" width="16.77734375" customWidth="1"/>
  </cols>
  <sheetData>
    <row r="2" spans="2:30" ht="20.5" thickBot="1">
      <c r="B2" s="10" t="s">
        <v>259</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260</v>
      </c>
    </row>
    <row r="5" spans="2:30">
      <c r="D5" t="s">
        <v>47</v>
      </c>
    </row>
    <row r="6" spans="2:30">
      <c r="D6" t="s">
        <v>261</v>
      </c>
    </row>
    <row r="9" spans="2:30">
      <c r="B9" t="s">
        <v>262</v>
      </c>
    </row>
    <row r="10" spans="2:30">
      <c r="B10" t="s">
        <v>263</v>
      </c>
      <c r="C10" t="s">
        <v>80</v>
      </c>
    </row>
    <row r="11" spans="2:30">
      <c r="B11" t="s">
        <v>263</v>
      </c>
      <c r="C11" t="s">
        <v>92</v>
      </c>
    </row>
    <row r="12" spans="2:30">
      <c r="B12" t="s">
        <v>263</v>
      </c>
      <c r="C12" t="s">
        <v>27</v>
      </c>
    </row>
    <row r="14" spans="2:30">
      <c r="B14" t="s">
        <v>263</v>
      </c>
      <c r="C14" t="s">
        <v>264</v>
      </c>
    </row>
    <row r="15" spans="2:30">
      <c r="B15" t="s">
        <v>263</v>
      </c>
      <c r="C15" t="s">
        <v>80</v>
      </c>
      <c r="D15" s="73" t="s">
        <v>134</v>
      </c>
    </row>
    <row r="16" spans="2:30">
      <c r="B16" t="s">
        <v>263</v>
      </c>
      <c r="C16" t="s">
        <v>57</v>
      </c>
      <c r="D16" t="s">
        <v>265</v>
      </c>
    </row>
    <row r="17" spans="2:4">
      <c r="B17" t="s">
        <v>263</v>
      </c>
      <c r="C17" t="s">
        <v>266</v>
      </c>
      <c r="D17" t="s">
        <v>267</v>
      </c>
    </row>
    <row r="18" spans="2:4">
      <c r="B18" t="s">
        <v>263</v>
      </c>
      <c r="C18" t="s">
        <v>268</v>
      </c>
      <c r="D18" t="s">
        <v>269</v>
      </c>
    </row>
    <row r="20" spans="2:4">
      <c r="B20" t="s">
        <v>263</v>
      </c>
      <c r="C20" t="s">
        <v>270</v>
      </c>
    </row>
    <row r="21" spans="2:4">
      <c r="B21" t="s">
        <v>263</v>
      </c>
      <c r="C21" t="s">
        <v>80</v>
      </c>
    </row>
    <row r="22" spans="2:4">
      <c r="B22" t="s">
        <v>263</v>
      </c>
      <c r="C22" t="s">
        <v>271</v>
      </c>
    </row>
    <row r="23" spans="2:4">
      <c r="C23" t="s">
        <v>272</v>
      </c>
    </row>
    <row r="25" spans="2:4">
      <c r="C25" t="s">
        <v>273</v>
      </c>
    </row>
    <row r="26" spans="2:4">
      <c r="C26" t="s">
        <v>80</v>
      </c>
      <c r="D26" s="73" t="s">
        <v>134</v>
      </c>
    </row>
    <row r="27" spans="2:4" ht="10.5">
      <c r="C27" t="s">
        <v>274</v>
      </c>
      <c r="D27" t="s">
        <v>69</v>
      </c>
    </row>
    <row r="28" spans="2:4" ht="10.5">
      <c r="C28" t="s">
        <v>275</v>
      </c>
      <c r="D28" s="73" t="s">
        <v>276</v>
      </c>
    </row>
    <row r="30" spans="2:4">
      <c r="C30" t="s">
        <v>277</v>
      </c>
    </row>
    <row r="31" spans="2:4">
      <c r="C31" t="s">
        <v>80</v>
      </c>
    </row>
    <row r="32" spans="2:4">
      <c r="C32" t="s">
        <v>271</v>
      </c>
    </row>
    <row r="33" spans="3:3">
      <c r="C33" t="s">
        <v>272</v>
      </c>
    </row>
    <row r="34" spans="3:3">
      <c r="C34" t="s">
        <v>278</v>
      </c>
    </row>
    <row r="36" spans="3:3">
      <c r="C36" t="s">
        <v>279</v>
      </c>
    </row>
    <row r="37" spans="3:3">
      <c r="C37" t="s">
        <v>80</v>
      </c>
    </row>
    <row r="38" spans="3:3">
      <c r="C38" t="s">
        <v>280</v>
      </c>
    </row>
    <row r="39" spans="3:3">
      <c r="C39" t="s">
        <v>281</v>
      </c>
    </row>
    <row r="40" spans="3:3">
      <c r="C40" t="s">
        <v>278</v>
      </c>
    </row>
  </sheetData>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36CEBB10FA8A54DBC6ED2A2707E04AC" ma:contentTypeVersion="3" ma:contentTypeDescription="Create a new document." ma:contentTypeScope="" ma:versionID="3912bcc683ed253b0917f5458dee41ff">
  <xsd:schema xmlns:xsd="http://www.w3.org/2001/XMLSchema" xmlns:xs="http://www.w3.org/2001/XMLSchema" xmlns:p="http://schemas.microsoft.com/office/2006/metadata/properties" xmlns:ns2="518e16b8-fb8a-4972-ae6d-68a0f9d08e9c" targetNamespace="http://schemas.microsoft.com/office/2006/metadata/properties" ma:root="true" ma:fieldsID="a06f253722652efd74e2fc3ecb0db8d8" ns2:_="">
    <xsd:import namespace="518e16b8-fb8a-4972-ae6d-68a0f9d08e9c"/>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8e16b8-fb8a-4972-ae6d-68a0f9d08e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6235C49-B2CF-415B-8D5A-4AFED496B6EA}">
  <ds:schemaRefs>
    <ds:schemaRef ds:uri="http://schemas.microsoft.com/office/2006/metadata/properties"/>
    <ds:schemaRef ds:uri="http://schemas.microsoft.com/office/infopath/2007/PartnerControls"/>
    <ds:schemaRef ds:uri="a303392f-5516-4bad-ab72-a6d89e8c2a3f"/>
    <ds:schemaRef ds:uri="ba4a49e3-8486-4f90-a6bf-e95d80037797"/>
  </ds:schemaRefs>
</ds:datastoreItem>
</file>

<file path=customXml/itemProps2.xml><?xml version="1.0" encoding="utf-8"?>
<ds:datastoreItem xmlns:ds="http://schemas.openxmlformats.org/officeDocument/2006/customXml" ds:itemID="{9FA60884-AF70-4A10-8D1C-976C1D2A7735}">
  <ds:schemaRefs>
    <ds:schemaRef ds:uri="http://schemas.microsoft.com/sharepoint/v3/contenttype/forms"/>
  </ds:schemaRefs>
</ds:datastoreItem>
</file>

<file path=customXml/itemProps3.xml><?xml version="1.0" encoding="utf-8"?>
<ds:datastoreItem xmlns:ds="http://schemas.openxmlformats.org/officeDocument/2006/customXml" ds:itemID="{7531905E-65BC-4160-B6F6-692D5A55B169}"/>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Werkbladen</vt:lpstr>
      </vt:variant>
      <vt:variant>
        <vt:i4>9</vt:i4>
      </vt:variant>
      <vt:variant>
        <vt:lpstr>Benoemde bereiken</vt:lpstr>
      </vt:variant>
      <vt:variant>
        <vt:i4>4</vt:i4>
      </vt:variant>
    </vt:vector>
  </HeadingPairs>
  <TitlesOfParts>
    <vt:vector size="13" baseType="lpstr">
      <vt:lpstr>EOL invulling totaal</vt:lpstr>
      <vt:lpstr>SP0 punt einde afval hergebruik</vt:lpstr>
      <vt:lpstr>SP0 punt einde afval Recycling</vt:lpstr>
      <vt:lpstr>SP 1 Verdeling EOL</vt:lpstr>
      <vt:lpstr>SP 2 EOL efficientie </vt:lpstr>
      <vt:lpstr>SP 3 hergebruik</vt:lpstr>
      <vt:lpstr>SP 4 recycling</vt:lpstr>
      <vt:lpstr>SP 5 AVI</vt:lpstr>
      <vt:lpstr>Dropdowns</vt:lpstr>
      <vt:lpstr>'SP 1 Verdeling EOL'!_ftn1</vt:lpstr>
      <vt:lpstr>'SP 1 Verdeling EOL'!_ftnref1</vt:lpstr>
      <vt:lpstr>'SP 3 hergebruik'!_Toc149053134</vt:lpstr>
      <vt:lpstr>'SP 4 recycling'!_Toc149053134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Jansen, K.M. (Kamiel)</dc:creator>
  <cp:keywords/>
  <dc:description/>
  <cp:lastModifiedBy>Mantijn van Leeuwen | Nibe</cp:lastModifiedBy>
  <cp:revision/>
  <dcterms:created xsi:type="dcterms:W3CDTF">2020-04-30T14:03:40Z</dcterms:created>
  <dcterms:modified xsi:type="dcterms:W3CDTF">2025-11-14T20:01:08Z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0x010100E36CEBB10FA8A54DBC6ED2A2707E04AC</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b86c7a49-024d-431e-afc0-f9ffc855d28e</vt:lpwstr>
  </property>
  <property fmtid="{D5CDD505-2E9C-101B-9397-08002B2CF9AE}" pid="8" name="TNOC_DocumentSetType">
    <vt:lpwstr/>
  </property>
  <property fmtid="{D5CDD505-2E9C-101B-9397-08002B2CF9AE}" pid="9" name="MediaServiceImageTags">
    <vt:lpwstr/>
  </property>
</Properties>
</file>